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План-расход 2015" sheetId="5" r:id="rId1"/>
  </sheets>
  <calcPr calcId="125725"/>
</workbook>
</file>

<file path=xl/calcChain.xml><?xml version="1.0" encoding="utf-8"?>
<calcChain xmlns="http://schemas.openxmlformats.org/spreadsheetml/2006/main">
  <c r="F12" i="5"/>
  <c r="F35"/>
  <c r="F25"/>
  <c r="F19" s="1"/>
  <c r="F18" s="1"/>
  <c r="E25"/>
  <c r="E19" s="1"/>
  <c r="E35"/>
  <c r="H35" s="1"/>
  <c r="H38"/>
  <c r="H39"/>
  <c r="F36"/>
  <c r="F20" s="1"/>
  <c r="E36"/>
  <c r="H36" s="1"/>
  <c r="F37"/>
  <c r="F34" s="1"/>
  <c r="E37"/>
  <c r="E34" s="1"/>
  <c r="E20" l="1"/>
  <c r="H34"/>
  <c r="E18" l="1"/>
  <c r="E12"/>
  <c r="H12" s="1"/>
  <c r="H20"/>
  <c r="H33"/>
  <c r="H26"/>
  <c r="H32"/>
  <c r="H31"/>
  <c r="H30"/>
  <c r="H29"/>
  <c r="H28"/>
  <c r="F63" l="1"/>
  <c r="F70" l="1"/>
  <c r="F46"/>
  <c r="H81"/>
  <c r="F80"/>
  <c r="F78" s="1"/>
  <c r="E80"/>
  <c r="E79" s="1"/>
  <c r="E77" s="1"/>
  <c r="F79"/>
  <c r="H79" s="1"/>
  <c r="E78"/>
  <c r="E70"/>
  <c r="E63"/>
  <c r="E61" s="1"/>
  <c r="E60" s="1"/>
  <c r="H70"/>
  <c r="H69"/>
  <c r="H68"/>
  <c r="E46"/>
  <c r="H48"/>
  <c r="H27"/>
  <c r="F77" l="1"/>
  <c r="H77" s="1"/>
  <c r="H78"/>
  <c r="H80"/>
  <c r="F75"/>
  <c r="E75"/>
  <c r="F61"/>
  <c r="F60" s="1"/>
  <c r="F56"/>
  <c r="E56"/>
  <c r="H76" l="1"/>
  <c r="H71"/>
  <c r="H64"/>
  <c r="H54"/>
  <c r="H52"/>
  <c r="H53"/>
  <c r="H47"/>
  <c r="H37"/>
  <c r="H75" l="1"/>
  <c r="F74"/>
  <c r="E73"/>
  <c r="F72" l="1"/>
  <c r="F73"/>
  <c r="H73" s="1"/>
  <c r="E74"/>
  <c r="E72" s="1"/>
  <c r="H59"/>
  <c r="H23"/>
  <c r="H17"/>
  <c r="H49"/>
  <c r="H44"/>
  <c r="H72" l="1"/>
  <c r="H74"/>
  <c r="H65"/>
  <c r="H66"/>
  <c r="H67"/>
  <c r="F16"/>
  <c r="E16"/>
  <c r="E15" s="1"/>
  <c r="E14" s="1"/>
  <c r="F22"/>
  <c r="E22"/>
  <c r="E21" s="1"/>
  <c r="F43"/>
  <c r="E43"/>
  <c r="E42" s="1"/>
  <c r="F58"/>
  <c r="E58"/>
  <c r="E57" s="1"/>
  <c r="E55" s="1"/>
  <c r="E13" l="1"/>
  <c r="F21"/>
  <c r="H21" s="1"/>
  <c r="H22"/>
  <c r="F42"/>
  <c r="H42" s="1"/>
  <c r="H43"/>
  <c r="F57"/>
  <c r="H58"/>
  <c r="F15"/>
  <c r="H16"/>
  <c r="H46"/>
  <c r="H57" l="1"/>
  <c r="F55"/>
  <c r="F14"/>
  <c r="H15"/>
  <c r="H25"/>
  <c r="F13" l="1"/>
  <c r="H14"/>
  <c r="H63"/>
  <c r="E62"/>
  <c r="F51"/>
  <c r="E51"/>
  <c r="F45"/>
  <c r="E45"/>
  <c r="E24"/>
  <c r="H13" l="1"/>
  <c r="H45"/>
  <c r="F50"/>
  <c r="F41"/>
  <c r="E50"/>
  <c r="H50" s="1"/>
  <c r="H51"/>
  <c r="E41"/>
  <c r="E11" s="1"/>
  <c r="F62"/>
  <c r="F24"/>
  <c r="H24" s="1"/>
  <c r="H56"/>
  <c r="F11" l="1"/>
  <c r="H62"/>
  <c r="H60"/>
  <c r="H61"/>
  <c r="H19"/>
  <c r="F40"/>
  <c r="H41"/>
  <c r="H55"/>
  <c r="E40"/>
  <c r="E10" l="1"/>
  <c r="F10"/>
  <c r="H11"/>
  <c r="H18"/>
  <c r="H40"/>
  <c r="H10" l="1"/>
</calcChain>
</file>

<file path=xl/sharedStrings.xml><?xml version="1.0" encoding="utf-8"?>
<sst xmlns="http://schemas.openxmlformats.org/spreadsheetml/2006/main" count="210" uniqueCount="88">
  <si>
    <t>сводная бюджетная роспись, план года</t>
  </si>
  <si>
    <t>Отчет</t>
  </si>
  <si>
    <t>Источник финансирования</t>
  </si>
  <si>
    <t>Подпрограмма "Организация деятельности и управление в системе защиты населения и территории от чрезвычайных ситуаций, обеспечение пожарной безопасности и безопасности людей на водных объектах"</t>
  </si>
  <si>
    <t>Мероприятие: обеспечение деятельности органов государственной власти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</si>
  <si>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</si>
  <si>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Мероприятие: обеспечение деятельности (оказание услуг) подведомственных учреждений</t>
  </si>
  <si>
    <t>Подпрограмма "Обеспечение пожарной безопасности"</t>
  </si>
  <si>
    <t>Подпрограмма "Подготовка населения и организаций к действиям в чрезвычайной ситуации в мирное и военное время"</t>
  </si>
  <si>
    <t>Подпрограмма "Антитеррор"</t>
  </si>
  <si>
    <t>Всего</t>
  </si>
  <si>
    <t>областной бюджет</t>
  </si>
  <si>
    <t>об объеме финансовых ресурсов</t>
  </si>
  <si>
    <t>Код цели</t>
  </si>
  <si>
    <t>Объем финансовых ресурсов, тыс. руб.</t>
  </si>
  <si>
    <t xml:space="preserve">кассовое исполнение                     </t>
  </si>
  <si>
    <t>процент исполнения плана  (графа 6-графа 7)/графа 5*100%</t>
  </si>
  <si>
    <t>Основное мероприятие: обеспечение деятельности органов государственной власти</t>
  </si>
  <si>
    <t>Основное мероприятие: обеспечение деятельности (оказание услуг) подведомственных учреждений</t>
  </si>
  <si>
    <t>Основное мероприятие: оснащение спасательных формирований</t>
  </si>
  <si>
    <t>Основное меропритяие: оснащение противопожарной службы</t>
  </si>
  <si>
    <t>Основное мероприятие: организация и проведение областных соревнований</t>
  </si>
  <si>
    <t>Мероприятие: проведение соревнования «Юных пожарных»</t>
  </si>
  <si>
    <t>Мероприятие: проведение соревнования «Юных спасателей»</t>
  </si>
  <si>
    <t>Мероприятие: проведение соревнования «Школа безопасности»</t>
  </si>
  <si>
    <t>Основное мероприятие: установка систем контроля доступа, установка систем видеонаблюдения, установка громкоговорящей связи, устройства заграждения</t>
  </si>
  <si>
    <t>Мероприятие: установка систем видеонаблюдения (ГКУ КО "Хозяйственный комплекс Администрации Кемеровской области")</t>
  </si>
  <si>
    <t>Мероприятие: установка систем видеонаблюдения (департамент образования и науки Кемеровской области)</t>
  </si>
  <si>
    <t>Мероприятие: установка систем видеонаблюдения (департамент охраны здоровья населения Кемеровской области)</t>
  </si>
  <si>
    <t>Мероприятие: установка систем видеонаблюдения, установка заграждений на территории объектов особой важности, повышенной опасности, жизнеобеспечения и с массовым пребыванием граждан  (департамент культуры и национальной политики Кемеровской области)</t>
  </si>
  <si>
    <t>Мероприятие: установка систем контроля доступа, установка систем видеонаблюдения (департамент социальной защиты населения Кемеровской области)</t>
  </si>
  <si>
    <t>Подпрограмма "Система обеспечения вызова экстренных оперативных служб по единому номеру "112"</t>
  </si>
  <si>
    <t>15 600 00000</t>
  </si>
  <si>
    <t>всего</t>
  </si>
  <si>
    <t>Основное мероприятие: обспечение деятельности (оказание услуг) подведомственных учреждений</t>
  </si>
  <si>
    <t>15 600 79540</t>
  </si>
  <si>
    <t>Мероприятие: обспечение деятельности (оказание услуг) подведомственных учреждений</t>
  </si>
  <si>
    <t>15 500 71490</t>
  </si>
  <si>
    <t>15 500 00000</t>
  </si>
  <si>
    <t>15 400 79540</t>
  </si>
  <si>
    <t>15 400 00000</t>
  </si>
  <si>
    <t>15 300 71470</t>
  </si>
  <si>
    <t>15 300 71460</t>
  </si>
  <si>
    <t>15 300 79540</t>
  </si>
  <si>
    <t>15 300 00000</t>
  </si>
  <si>
    <t>15 200 71450</t>
  </si>
  <si>
    <t>15 200 79540</t>
  </si>
  <si>
    <t>15 200 00000</t>
  </si>
  <si>
    <t>15 100 79520</t>
  </si>
  <si>
    <t>15 100 00000</t>
  </si>
  <si>
    <t>15 000 00000</t>
  </si>
  <si>
    <t>Код целевой статьи расходов</t>
  </si>
  <si>
    <t>возврат неиспользован ных бюджетных средств отчетного года в текущем году **</t>
  </si>
  <si>
    <t>Директор государственной программы:</t>
  </si>
  <si>
    <t>Исполнитель:</t>
  </si>
  <si>
    <t>С.В. Афанасьева</t>
  </si>
  <si>
    <t>Телефон: 8(384)236-04-17</t>
  </si>
  <si>
    <t>Мероприятие: приобретение оборудования для оснащения газодымозащитной службы</t>
  </si>
  <si>
    <t>Мероприятие: установка громкоговорящей связи (департамент сельского хозяйства и перерабатывающей промышленности Кемеровской области)</t>
  </si>
  <si>
    <t>15 500 71500</t>
  </si>
  <si>
    <t>Основное мероприятие: приобретение аппаратно-программных комплексов, электронных средств обучения, оборудования и приборов для проведения занятий по антитеррору</t>
  </si>
  <si>
    <t>Мероприятие: приобретение аппаратно-программных комплексов, электронных средств обучения, оборудования и приборов для проведения занятий по антитеррору</t>
  </si>
  <si>
    <t>15 700 00000</t>
  </si>
  <si>
    <t>15 700 79540</t>
  </si>
  <si>
    <t>Подпрограмма «Развитие аппаратно-программного комплекса «Безопасный город»</t>
  </si>
  <si>
    <t>В.А. Догадов</t>
  </si>
  <si>
    <t xml:space="preserve">   заместитель Губернатора Кузбасса</t>
  </si>
  <si>
    <t>за 2019 год</t>
  </si>
  <si>
    <t xml:space="preserve">Наименование государственной программы Кемеровской области, подпрограммы, основного мероприятия/регионального проекта/ведомственного проекта, мероприятия
</t>
  </si>
  <si>
    <t>Мероприятие: приобретение средств связи для областной поисково-спасательной службы</t>
  </si>
  <si>
    <t>Мероприятие: приобретение водолазного снаряжения</t>
  </si>
  <si>
    <t>Мероприятие: приобретение комплектов индивидуальных противоожоговых</t>
  </si>
  <si>
    <t>Мероприятие: приобретение аэробота для областной поисково-спасательной службы</t>
  </si>
  <si>
    <t>Мероприятие: приобретение автомобилей АУЗ для областной поисково-спасательной службы</t>
  </si>
  <si>
    <t>Мероприятие: приобретение электронного промерочного комплекса и лодок ПВХ для областной поисково-спасательной службы</t>
  </si>
  <si>
    <t>Мероприятие: приобретение снегоходов в комплекте с санями для транспортировки пострадавших и автомобильных прицепов для доставки снегоходов</t>
  </si>
  <si>
    <t>Мероприятие: приобретениеприобретение аварийно-спасательного инструмента для проведения аварийно-спасательных работ при техногенных авариях, катастрофах</t>
  </si>
  <si>
    <t>Основное мероприятие: выполнение противопаводковых мероприятий в целях предупреждения чрезвычайных ситуаций природного и техногенного характера (устройство дамб, обвалований; искусственное повышение поверхности территории; подсыпка территории; проведение берегоукрепительных и дноуглубительных работ) на территории отдельных муниципальных образований Кемеровской области</t>
  </si>
  <si>
    <t>Мероприятие: выполнение противопаводковых мероприятий в целях предупреждения чрезвычайных ситуаций природного и техногенного характера (устройство дамб, обвалований; искусственное повышение поверхности территории; подсыпка территории; проведение берегоукрепительных и дноуглубительных работ) на территории отдельных муниципальных образований Кемеровской области</t>
  </si>
  <si>
    <t>местный бюджет</t>
  </si>
  <si>
    <t>15200 73830</t>
  </si>
  <si>
    <t>Мероприятие: приобретение боевой одежды и снаряжения пожарного</t>
  </si>
  <si>
    <t>Мероприятие: приобретение пожарного автомобиля повышенной проходимости</t>
  </si>
  <si>
    <t>Государственная программа Кемеровской области-Кузбасса "Предупреждение и ликвидация чрезвычайных ситуаций на территории Кемеровской области"</t>
  </si>
  <si>
    <t>начальник финансово-экономического отдела Департамента</t>
  </si>
  <si>
    <t>по чрезвычайным ситуациям Кузбасса</t>
  </si>
  <si>
    <t>"Предупреждение и ликвидация чрезвычайных ситуаций на территории Кемеровской области"</t>
  </si>
  <si>
    <t xml:space="preserve"> государственной программы Кемеровской области - Кузбасса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</si>
</sst>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/>
    <xf numFmtId="0" fontId="1" fillId="0" borderId="1" xfId="0" applyFont="1" applyBorder="1"/>
    <xf numFmtId="0" fontId="1" fillId="0" borderId="0" xfId="0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0" fontId="7" fillId="0" borderId="0" xfId="0" applyFont="1"/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Layout" zoomScaleNormal="100" zoomScaleSheetLayoutView="70" workbookViewId="0">
      <selection activeCell="F6" sqref="F6"/>
    </sheetView>
  </sheetViews>
  <sheetFormatPr defaultRowHeight="14.4"/>
  <cols>
    <col min="1" max="1" width="48.109375" customWidth="1"/>
    <col min="2" max="2" width="20.33203125" customWidth="1"/>
    <col min="3" max="3" width="13.33203125" customWidth="1"/>
    <col min="4" max="4" width="6.88671875" customWidth="1"/>
    <col min="5" max="5" width="15.5546875" customWidth="1"/>
    <col min="6" max="6" width="14.77734375" customWidth="1"/>
    <col min="7" max="7" width="16.6640625" customWidth="1"/>
    <col min="8" max="8" width="16.109375" customWidth="1"/>
  </cols>
  <sheetData>
    <row r="1" spans="1:8" ht="15.6" customHeight="1">
      <c r="A1" s="37" t="s">
        <v>1</v>
      </c>
      <c r="B1" s="37"/>
      <c r="C1" s="37"/>
      <c r="D1" s="37"/>
      <c r="E1" s="37"/>
      <c r="F1" s="37"/>
      <c r="G1" s="37"/>
      <c r="H1" s="37"/>
    </row>
    <row r="2" spans="1:8" ht="15.6" customHeight="1">
      <c r="A2" s="37" t="s">
        <v>12</v>
      </c>
      <c r="B2" s="37"/>
      <c r="C2" s="37"/>
      <c r="D2" s="37"/>
      <c r="E2" s="37"/>
      <c r="F2" s="37"/>
      <c r="G2" s="37"/>
      <c r="H2" s="37"/>
    </row>
    <row r="3" spans="1:8" ht="15.6" customHeight="1">
      <c r="A3" s="37" t="s">
        <v>87</v>
      </c>
      <c r="B3" s="37"/>
      <c r="C3" s="37"/>
      <c r="D3" s="37"/>
      <c r="E3" s="37"/>
      <c r="F3" s="37"/>
      <c r="G3" s="37"/>
      <c r="H3" s="37"/>
    </row>
    <row r="4" spans="1:8" ht="15.6" customHeight="1">
      <c r="A4" s="37" t="s">
        <v>86</v>
      </c>
      <c r="B4" s="37"/>
      <c r="C4" s="37"/>
      <c r="D4" s="37"/>
      <c r="E4" s="37"/>
      <c r="F4" s="37"/>
      <c r="G4" s="37"/>
      <c r="H4" s="37"/>
    </row>
    <row r="5" spans="1:8" ht="15.6" customHeight="1">
      <c r="A5" s="37" t="s">
        <v>67</v>
      </c>
      <c r="B5" s="37"/>
      <c r="C5" s="37"/>
      <c r="D5" s="37"/>
      <c r="E5" s="37"/>
      <c r="F5" s="37"/>
      <c r="G5" s="37"/>
      <c r="H5" s="37"/>
    </row>
    <row r="7" spans="1:8" ht="15.6" customHeight="1">
      <c r="A7" s="38" t="s">
        <v>68</v>
      </c>
      <c r="B7" s="38" t="s">
        <v>2</v>
      </c>
      <c r="C7" s="38" t="s">
        <v>51</v>
      </c>
      <c r="D7" s="38" t="s">
        <v>13</v>
      </c>
      <c r="E7" s="40" t="s">
        <v>14</v>
      </c>
      <c r="F7" s="40"/>
      <c r="G7" s="40"/>
      <c r="H7" s="40"/>
    </row>
    <row r="8" spans="1:8" ht="92.4" customHeight="1">
      <c r="A8" s="39"/>
      <c r="B8" s="38"/>
      <c r="C8" s="38"/>
      <c r="D8" s="38"/>
      <c r="E8" s="3" t="s">
        <v>0</v>
      </c>
      <c r="F8" s="3" t="s">
        <v>15</v>
      </c>
      <c r="G8" s="3" t="s">
        <v>52</v>
      </c>
      <c r="H8" s="3" t="s">
        <v>16</v>
      </c>
    </row>
    <row r="9" spans="1:8" ht="11.4" customHeight="1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ht="23.25" customHeight="1">
      <c r="A10" s="31" t="s">
        <v>83</v>
      </c>
      <c r="B10" s="1" t="s">
        <v>10</v>
      </c>
      <c r="C10" s="10" t="s">
        <v>50</v>
      </c>
      <c r="D10" s="1"/>
      <c r="E10" s="11">
        <f>E13+E18+E40+E55+E60+E72+E78</f>
        <v>1147229.5999999999</v>
      </c>
      <c r="F10" s="11">
        <f>F13+F18+F40+F55+F60+F72+F78</f>
        <v>1122843.3999999999</v>
      </c>
      <c r="G10" s="12">
        <v>0</v>
      </c>
      <c r="H10" s="17">
        <f t="shared" ref="H10:H16" si="0">F10/E10*100</f>
        <v>97.874340062355429</v>
      </c>
    </row>
    <row r="11" spans="1:8" ht="19.2" customHeight="1">
      <c r="A11" s="32"/>
      <c r="B11" s="1" t="s">
        <v>11</v>
      </c>
      <c r="C11" s="10" t="s">
        <v>50</v>
      </c>
      <c r="D11" s="1"/>
      <c r="E11" s="11">
        <f>E14+E19+E41+E56+E61+E73+E78</f>
        <v>1120036.5999999999</v>
      </c>
      <c r="F11" s="11">
        <f>F14+F19+F41+F56+F61+F73+F78</f>
        <v>1096758.2</v>
      </c>
      <c r="G11" s="12">
        <v>0</v>
      </c>
      <c r="H11" s="17">
        <f t="shared" si="0"/>
        <v>97.921639346428506</v>
      </c>
    </row>
    <row r="12" spans="1:8" ht="22.8" customHeight="1">
      <c r="A12" s="33"/>
      <c r="B12" s="1" t="s">
        <v>79</v>
      </c>
      <c r="C12" s="10"/>
      <c r="D12" s="1"/>
      <c r="E12" s="11">
        <f>E20</f>
        <v>27193</v>
      </c>
      <c r="F12" s="11">
        <f>F20</f>
        <v>26085.200000000001</v>
      </c>
      <c r="G12" s="12">
        <v>0</v>
      </c>
      <c r="H12" s="17">
        <f t="shared" si="0"/>
        <v>95.926157466995193</v>
      </c>
    </row>
    <row r="13" spans="1:8" ht="26.25" customHeight="1">
      <c r="A13" s="34" t="s">
        <v>3</v>
      </c>
      <c r="B13" s="1" t="s">
        <v>10</v>
      </c>
      <c r="C13" s="10" t="s">
        <v>49</v>
      </c>
      <c r="D13" s="1"/>
      <c r="E13" s="11">
        <f t="shared" ref="E13:F16" si="1">E14</f>
        <v>12355.7</v>
      </c>
      <c r="F13" s="11">
        <f t="shared" si="1"/>
        <v>12269.4</v>
      </c>
      <c r="G13" s="12">
        <v>0</v>
      </c>
      <c r="H13" s="17">
        <f t="shared" si="0"/>
        <v>99.301536942463798</v>
      </c>
    </row>
    <row r="14" spans="1:8" ht="50.4" customHeight="1">
      <c r="A14" s="34"/>
      <c r="B14" s="1" t="s">
        <v>11</v>
      </c>
      <c r="C14" s="10" t="s">
        <v>49</v>
      </c>
      <c r="D14" s="1"/>
      <c r="E14" s="11">
        <f t="shared" si="1"/>
        <v>12355.7</v>
      </c>
      <c r="F14" s="11">
        <f t="shared" si="1"/>
        <v>12269.4</v>
      </c>
      <c r="G14" s="12">
        <v>0</v>
      </c>
      <c r="H14" s="17">
        <f t="shared" si="0"/>
        <v>99.301536942463798</v>
      </c>
    </row>
    <row r="15" spans="1:8" ht="19.5" customHeight="1">
      <c r="A15" s="34" t="s">
        <v>17</v>
      </c>
      <c r="B15" s="1" t="s">
        <v>10</v>
      </c>
      <c r="C15" s="10" t="s">
        <v>48</v>
      </c>
      <c r="D15" s="1"/>
      <c r="E15" s="11">
        <f t="shared" si="1"/>
        <v>12355.7</v>
      </c>
      <c r="F15" s="11">
        <f t="shared" si="1"/>
        <v>12269.4</v>
      </c>
      <c r="G15" s="12">
        <v>0</v>
      </c>
      <c r="H15" s="17">
        <f t="shared" si="0"/>
        <v>99.301536942463798</v>
      </c>
    </row>
    <row r="16" spans="1:8" ht="16.5" customHeight="1">
      <c r="A16" s="34"/>
      <c r="B16" s="1" t="s">
        <v>11</v>
      </c>
      <c r="C16" s="10" t="s">
        <v>48</v>
      </c>
      <c r="D16" s="1"/>
      <c r="E16" s="11">
        <f t="shared" si="1"/>
        <v>12355.7</v>
      </c>
      <c r="F16" s="11">
        <f t="shared" si="1"/>
        <v>12269.4</v>
      </c>
      <c r="G16" s="12">
        <v>0</v>
      </c>
      <c r="H16" s="17">
        <f t="shared" si="0"/>
        <v>99.301536942463798</v>
      </c>
    </row>
    <row r="17" spans="1:8" ht="31.8" customHeight="1">
      <c r="A17" s="9" t="s">
        <v>4</v>
      </c>
      <c r="B17" s="1" t="s">
        <v>11</v>
      </c>
      <c r="C17" s="10" t="s">
        <v>48</v>
      </c>
      <c r="D17" s="1"/>
      <c r="E17" s="11">
        <v>12355.7</v>
      </c>
      <c r="F17" s="11">
        <v>12269.4</v>
      </c>
      <c r="G17" s="12">
        <v>0</v>
      </c>
      <c r="H17" s="17">
        <f>F17/E17*100</f>
        <v>99.301536942463798</v>
      </c>
    </row>
    <row r="18" spans="1:8" ht="15.6" customHeight="1">
      <c r="A18" s="31" t="s">
        <v>5</v>
      </c>
      <c r="B18" s="1" t="s">
        <v>10</v>
      </c>
      <c r="C18" s="10" t="s">
        <v>47</v>
      </c>
      <c r="D18" s="1"/>
      <c r="E18" s="11">
        <f>E19+E20</f>
        <v>778408.7</v>
      </c>
      <c r="F18" s="11">
        <f>F19+F20</f>
        <v>754930.89999999991</v>
      </c>
      <c r="G18" s="12">
        <v>0</v>
      </c>
      <c r="H18" s="17">
        <f t="shared" ref="H18:H39" si="2">F18/E18*100</f>
        <v>96.983872353944662</v>
      </c>
    </row>
    <row r="19" spans="1:8" ht="17.399999999999999" customHeight="1">
      <c r="A19" s="32"/>
      <c r="B19" s="1" t="s">
        <v>11</v>
      </c>
      <c r="C19" s="10" t="s">
        <v>47</v>
      </c>
      <c r="D19" s="1"/>
      <c r="E19" s="11">
        <f>E23+E25+E35</f>
        <v>751215.7</v>
      </c>
      <c r="F19" s="11">
        <f>F23+F25+F35</f>
        <v>728845.7</v>
      </c>
      <c r="G19" s="12">
        <v>0</v>
      </c>
      <c r="H19" s="17">
        <f t="shared" si="2"/>
        <v>97.022160213105238</v>
      </c>
    </row>
    <row r="20" spans="1:8" ht="18" customHeight="1">
      <c r="A20" s="33"/>
      <c r="B20" s="1" t="s">
        <v>79</v>
      </c>
      <c r="C20" s="10"/>
      <c r="D20" s="1"/>
      <c r="E20" s="11">
        <f>E36</f>
        <v>27193</v>
      </c>
      <c r="F20" s="11">
        <f>F36</f>
        <v>26085.200000000001</v>
      </c>
      <c r="G20" s="12">
        <v>0</v>
      </c>
      <c r="H20" s="17">
        <f t="shared" si="2"/>
        <v>95.926157466995193</v>
      </c>
    </row>
    <row r="21" spans="1:8" ht="16.8" customHeight="1">
      <c r="A21" s="34" t="s">
        <v>18</v>
      </c>
      <c r="B21" s="1" t="s">
        <v>10</v>
      </c>
      <c r="C21" s="10" t="s">
        <v>46</v>
      </c>
      <c r="D21" s="1"/>
      <c r="E21" s="11">
        <f>E22</f>
        <v>225904.6</v>
      </c>
      <c r="F21" s="11">
        <f>F22</f>
        <v>224633.8</v>
      </c>
      <c r="G21" s="12">
        <v>0</v>
      </c>
      <c r="H21" s="17">
        <f t="shared" si="2"/>
        <v>99.437461654167279</v>
      </c>
    </row>
    <row r="22" spans="1:8" ht="30" customHeight="1">
      <c r="A22" s="34"/>
      <c r="B22" s="1" t="s">
        <v>11</v>
      </c>
      <c r="C22" s="10" t="s">
        <v>46</v>
      </c>
      <c r="D22" s="1"/>
      <c r="E22" s="11">
        <f>E23</f>
        <v>225904.6</v>
      </c>
      <c r="F22" s="11">
        <f>F23</f>
        <v>224633.8</v>
      </c>
      <c r="G22" s="12">
        <v>0</v>
      </c>
      <c r="H22" s="17">
        <f t="shared" si="2"/>
        <v>99.437461654167279</v>
      </c>
    </row>
    <row r="23" spans="1:8" ht="40.799999999999997" customHeight="1">
      <c r="A23" s="9" t="s">
        <v>6</v>
      </c>
      <c r="B23" s="1" t="s">
        <v>11</v>
      </c>
      <c r="C23" s="10" t="s">
        <v>46</v>
      </c>
      <c r="D23" s="1"/>
      <c r="E23" s="11">
        <v>225904.6</v>
      </c>
      <c r="F23" s="11">
        <v>224633.8</v>
      </c>
      <c r="G23" s="12">
        <v>0</v>
      </c>
      <c r="H23" s="17">
        <f t="shared" si="2"/>
        <v>99.437461654167279</v>
      </c>
    </row>
    <row r="24" spans="1:8" ht="17.25" customHeight="1">
      <c r="A24" s="34" t="s">
        <v>19</v>
      </c>
      <c r="B24" s="1" t="s">
        <v>10</v>
      </c>
      <c r="C24" s="10" t="s">
        <v>45</v>
      </c>
      <c r="D24" s="1"/>
      <c r="E24" s="11">
        <f>E25</f>
        <v>8644.1</v>
      </c>
      <c r="F24" s="11">
        <f>F25</f>
        <v>8593</v>
      </c>
      <c r="G24" s="12">
        <v>0</v>
      </c>
      <c r="H24" s="17">
        <f t="shared" si="2"/>
        <v>99.408845339595786</v>
      </c>
    </row>
    <row r="25" spans="1:8" ht="23.4" customHeight="1">
      <c r="A25" s="34"/>
      <c r="B25" s="1" t="s">
        <v>11</v>
      </c>
      <c r="C25" s="10" t="s">
        <v>45</v>
      </c>
      <c r="D25" s="1"/>
      <c r="E25" s="11">
        <f>E26+E27+E28+E29+E30+E31+E32+E33</f>
        <v>8644.1</v>
      </c>
      <c r="F25" s="11">
        <f>F26+F27+F28+F29+F30+F31+F32+F33</f>
        <v>8593</v>
      </c>
      <c r="G25" s="12">
        <v>0</v>
      </c>
      <c r="H25" s="17">
        <f t="shared" si="2"/>
        <v>99.408845339595786</v>
      </c>
    </row>
    <row r="26" spans="1:8" ht="73.2" customHeight="1">
      <c r="A26" s="1" t="s">
        <v>76</v>
      </c>
      <c r="B26" s="1" t="s">
        <v>11</v>
      </c>
      <c r="C26" s="10" t="s">
        <v>45</v>
      </c>
      <c r="D26" s="1"/>
      <c r="E26" s="11">
        <v>700</v>
      </c>
      <c r="F26" s="11">
        <v>655</v>
      </c>
      <c r="G26" s="12">
        <v>0</v>
      </c>
      <c r="H26" s="17">
        <f t="shared" si="2"/>
        <v>93.571428571428569</v>
      </c>
    </row>
    <row r="27" spans="1:8" ht="43.2" customHeight="1">
      <c r="A27" s="1" t="s">
        <v>69</v>
      </c>
      <c r="B27" s="1" t="s">
        <v>11</v>
      </c>
      <c r="C27" s="10" t="s">
        <v>45</v>
      </c>
      <c r="D27" s="1"/>
      <c r="E27" s="11">
        <v>280</v>
      </c>
      <c r="F27" s="11">
        <v>279.8</v>
      </c>
      <c r="G27" s="12">
        <v>0</v>
      </c>
      <c r="H27" s="17">
        <f t="shared" ref="H27:H36" si="3">F27/E27*100</f>
        <v>99.928571428571431</v>
      </c>
    </row>
    <row r="28" spans="1:8" ht="42" customHeight="1">
      <c r="A28" s="1" t="s">
        <v>73</v>
      </c>
      <c r="B28" s="1" t="s">
        <v>11</v>
      </c>
      <c r="C28" s="10" t="s">
        <v>45</v>
      </c>
      <c r="D28" s="1"/>
      <c r="E28" s="11">
        <v>2100</v>
      </c>
      <c r="F28" s="11">
        <v>2100</v>
      </c>
      <c r="G28" s="12">
        <v>0</v>
      </c>
      <c r="H28" s="17">
        <f t="shared" si="3"/>
        <v>100</v>
      </c>
    </row>
    <row r="29" spans="1:8" ht="40.200000000000003" customHeight="1">
      <c r="A29" s="1" t="s">
        <v>72</v>
      </c>
      <c r="B29" s="1" t="s">
        <v>11</v>
      </c>
      <c r="C29" s="10" t="s">
        <v>45</v>
      </c>
      <c r="D29" s="1"/>
      <c r="E29" s="11">
        <v>1897</v>
      </c>
      <c r="F29" s="11">
        <v>1896.7</v>
      </c>
      <c r="G29" s="12">
        <v>0</v>
      </c>
      <c r="H29" s="17">
        <f t="shared" si="3"/>
        <v>99.984185556141284</v>
      </c>
    </row>
    <row r="30" spans="1:8" ht="45.6" customHeight="1">
      <c r="A30" s="1" t="s">
        <v>70</v>
      </c>
      <c r="B30" s="1" t="s">
        <v>11</v>
      </c>
      <c r="C30" s="10" t="s">
        <v>45</v>
      </c>
      <c r="D30" s="1"/>
      <c r="E30" s="11">
        <v>573.1</v>
      </c>
      <c r="F30" s="11">
        <v>573</v>
      </c>
      <c r="G30" s="12">
        <v>0</v>
      </c>
      <c r="H30" s="17">
        <f t="shared" si="3"/>
        <v>99.982551038213217</v>
      </c>
    </row>
    <row r="31" spans="1:8" ht="43.2" customHeight="1">
      <c r="A31" s="1" t="s">
        <v>71</v>
      </c>
      <c r="B31" s="1" t="s">
        <v>11</v>
      </c>
      <c r="C31" s="10" t="s">
        <v>45</v>
      </c>
      <c r="D31" s="1"/>
      <c r="E31" s="11">
        <v>300</v>
      </c>
      <c r="F31" s="11">
        <v>299.60000000000002</v>
      </c>
      <c r="G31" s="12">
        <v>0</v>
      </c>
      <c r="H31" s="17">
        <f t="shared" si="3"/>
        <v>99.866666666666674</v>
      </c>
    </row>
    <row r="32" spans="1:8" ht="55.8" customHeight="1">
      <c r="A32" s="1" t="s">
        <v>74</v>
      </c>
      <c r="B32" s="1" t="s">
        <v>11</v>
      </c>
      <c r="C32" s="10" t="s">
        <v>45</v>
      </c>
      <c r="D32" s="1"/>
      <c r="E32" s="11">
        <v>500</v>
      </c>
      <c r="F32" s="11">
        <v>495</v>
      </c>
      <c r="G32" s="12">
        <v>0</v>
      </c>
      <c r="H32" s="17">
        <f t="shared" si="3"/>
        <v>99</v>
      </c>
    </row>
    <row r="33" spans="1:8" ht="71.400000000000006" customHeight="1">
      <c r="A33" s="1" t="s">
        <v>75</v>
      </c>
      <c r="B33" s="1" t="s">
        <v>11</v>
      </c>
      <c r="C33" s="10" t="s">
        <v>45</v>
      </c>
      <c r="D33" s="1"/>
      <c r="E33" s="11">
        <v>2294</v>
      </c>
      <c r="F33" s="11">
        <v>2293.9</v>
      </c>
      <c r="G33" s="12">
        <v>0</v>
      </c>
      <c r="H33" s="17">
        <f t="shared" si="3"/>
        <v>99.995640802092424</v>
      </c>
    </row>
    <row r="34" spans="1:8" ht="69" customHeight="1">
      <c r="A34" s="31" t="s">
        <v>77</v>
      </c>
      <c r="B34" s="1" t="s">
        <v>10</v>
      </c>
      <c r="C34" s="10" t="s">
        <v>80</v>
      </c>
      <c r="D34" s="1"/>
      <c r="E34" s="11">
        <f t="shared" ref="E34:F36" si="4">E37</f>
        <v>543860</v>
      </c>
      <c r="F34" s="11">
        <f t="shared" si="4"/>
        <v>521704.10000000003</v>
      </c>
      <c r="G34" s="12">
        <v>0</v>
      </c>
      <c r="H34" s="17">
        <f t="shared" si="3"/>
        <v>95.9261758540801</v>
      </c>
    </row>
    <row r="35" spans="1:8" ht="44.4" customHeight="1">
      <c r="A35" s="32"/>
      <c r="B35" s="1" t="s">
        <v>11</v>
      </c>
      <c r="C35" s="10" t="s">
        <v>80</v>
      </c>
      <c r="D35" s="1"/>
      <c r="E35" s="11">
        <f t="shared" si="4"/>
        <v>516667</v>
      </c>
      <c r="F35" s="11">
        <f t="shared" si="4"/>
        <v>495618.9</v>
      </c>
      <c r="G35" s="12">
        <v>0</v>
      </c>
      <c r="H35" s="17">
        <f t="shared" si="3"/>
        <v>95.9261768218214</v>
      </c>
    </row>
    <row r="36" spans="1:8" ht="45" customHeight="1">
      <c r="A36" s="33"/>
      <c r="B36" s="1" t="s">
        <v>79</v>
      </c>
      <c r="C36" s="10"/>
      <c r="D36" s="1"/>
      <c r="E36" s="11">
        <f t="shared" si="4"/>
        <v>27193</v>
      </c>
      <c r="F36" s="11">
        <f t="shared" si="4"/>
        <v>26085.200000000001</v>
      </c>
      <c r="G36" s="12">
        <v>0</v>
      </c>
      <c r="H36" s="17">
        <f t="shared" si="3"/>
        <v>95.926157466995193</v>
      </c>
    </row>
    <row r="37" spans="1:8" ht="46.8" customHeight="1">
      <c r="A37" s="31" t="s">
        <v>78</v>
      </c>
      <c r="B37" s="1" t="s">
        <v>10</v>
      </c>
      <c r="C37" s="10" t="s">
        <v>80</v>
      </c>
      <c r="D37" s="1"/>
      <c r="E37" s="11">
        <f>E38+E39</f>
        <v>543860</v>
      </c>
      <c r="F37" s="11">
        <f>F38+F39</f>
        <v>521704.10000000003</v>
      </c>
      <c r="G37" s="12">
        <v>0</v>
      </c>
      <c r="H37" s="17">
        <f t="shared" si="2"/>
        <v>95.9261758540801</v>
      </c>
    </row>
    <row r="38" spans="1:8" ht="70.2" customHeight="1">
      <c r="A38" s="32"/>
      <c r="B38" s="1" t="s">
        <v>11</v>
      </c>
      <c r="C38" s="10" t="s">
        <v>80</v>
      </c>
      <c r="D38" s="1"/>
      <c r="E38" s="11">
        <v>516667</v>
      </c>
      <c r="F38" s="11">
        <v>495618.9</v>
      </c>
      <c r="G38" s="12">
        <v>0</v>
      </c>
      <c r="H38" s="17">
        <f t="shared" si="2"/>
        <v>95.9261768218214</v>
      </c>
    </row>
    <row r="39" spans="1:8" ht="39" customHeight="1">
      <c r="A39" s="33"/>
      <c r="B39" s="1" t="s">
        <v>79</v>
      </c>
      <c r="C39" s="10"/>
      <c r="D39" s="1"/>
      <c r="E39" s="11">
        <v>27193</v>
      </c>
      <c r="F39" s="11">
        <v>26085.200000000001</v>
      </c>
      <c r="G39" s="12">
        <v>0</v>
      </c>
      <c r="H39" s="17">
        <f t="shared" si="2"/>
        <v>95.926157466995193</v>
      </c>
    </row>
    <row r="40" spans="1:8" ht="16.8" customHeight="1">
      <c r="A40" s="34" t="s">
        <v>7</v>
      </c>
      <c r="B40" s="1" t="s">
        <v>10</v>
      </c>
      <c r="C40" s="10" t="s">
        <v>44</v>
      </c>
      <c r="D40" s="1"/>
      <c r="E40" s="11">
        <f>E41</f>
        <v>235738.2</v>
      </c>
      <c r="F40" s="11">
        <f>F41</f>
        <v>235241.7</v>
      </c>
      <c r="G40" s="12">
        <v>0</v>
      </c>
      <c r="H40" s="17">
        <f t="shared" ref="H40:H44" si="5">F40/E40*100</f>
        <v>99.789385004212306</v>
      </c>
    </row>
    <row r="41" spans="1:8" ht="15.6">
      <c r="A41" s="34"/>
      <c r="B41" s="1" t="s">
        <v>11</v>
      </c>
      <c r="C41" s="10" t="s">
        <v>44</v>
      </c>
      <c r="D41" s="1"/>
      <c r="E41" s="14">
        <f>E44+E46+E51</f>
        <v>235738.2</v>
      </c>
      <c r="F41" s="14">
        <f>F44+F46+F51</f>
        <v>235241.7</v>
      </c>
      <c r="G41" s="12">
        <v>0</v>
      </c>
      <c r="H41" s="17">
        <f t="shared" si="5"/>
        <v>99.789385004212306</v>
      </c>
    </row>
    <row r="42" spans="1:8" ht="15.6">
      <c r="A42" s="34" t="s">
        <v>18</v>
      </c>
      <c r="B42" s="1" t="s">
        <v>10</v>
      </c>
      <c r="C42" s="10" t="s">
        <v>43</v>
      </c>
      <c r="D42" s="1"/>
      <c r="E42" s="14">
        <f>E43</f>
        <v>223098.2</v>
      </c>
      <c r="F42" s="14">
        <f>F43</f>
        <v>222603.1</v>
      </c>
      <c r="G42" s="12">
        <v>0</v>
      </c>
      <c r="H42" s="17">
        <f t="shared" si="5"/>
        <v>99.778079787286487</v>
      </c>
    </row>
    <row r="43" spans="1:8" ht="18" customHeight="1">
      <c r="A43" s="34"/>
      <c r="B43" s="1" t="s">
        <v>11</v>
      </c>
      <c r="C43" s="10" t="s">
        <v>43</v>
      </c>
      <c r="D43" s="1"/>
      <c r="E43" s="15">
        <f>E44</f>
        <v>223098.2</v>
      </c>
      <c r="F43" s="15">
        <f>F44</f>
        <v>222603.1</v>
      </c>
      <c r="G43" s="12">
        <v>0</v>
      </c>
      <c r="H43" s="17">
        <f t="shared" si="5"/>
        <v>99.778079787286487</v>
      </c>
    </row>
    <row r="44" spans="1:8" ht="33.6" customHeight="1">
      <c r="A44" s="9" t="s">
        <v>6</v>
      </c>
      <c r="B44" s="1" t="s">
        <v>11</v>
      </c>
      <c r="C44" s="10" t="s">
        <v>43</v>
      </c>
      <c r="D44" s="1"/>
      <c r="E44" s="15">
        <v>223098.2</v>
      </c>
      <c r="F44" s="14">
        <v>222603.1</v>
      </c>
      <c r="G44" s="12">
        <v>0</v>
      </c>
      <c r="H44" s="17">
        <f t="shared" si="5"/>
        <v>99.778079787286487</v>
      </c>
    </row>
    <row r="45" spans="1:8" ht="19.5" customHeight="1">
      <c r="A45" s="34" t="s">
        <v>20</v>
      </c>
      <c r="B45" s="1" t="s">
        <v>10</v>
      </c>
      <c r="C45" s="10" t="s">
        <v>42</v>
      </c>
      <c r="D45" s="1"/>
      <c r="E45" s="14">
        <f>E46</f>
        <v>12490</v>
      </c>
      <c r="F45" s="14">
        <f>F46</f>
        <v>12488.6</v>
      </c>
      <c r="G45" s="12">
        <v>0</v>
      </c>
      <c r="H45" s="17">
        <f t="shared" ref="H45:H58" si="6">F45/E45*100</f>
        <v>99.988791032826256</v>
      </c>
    </row>
    <row r="46" spans="1:8" ht="15.6">
      <c r="A46" s="34"/>
      <c r="B46" s="1" t="s">
        <v>11</v>
      </c>
      <c r="C46" s="10" t="s">
        <v>42</v>
      </c>
      <c r="D46" s="1"/>
      <c r="E46" s="14">
        <f>E47+E49+E48</f>
        <v>12490</v>
      </c>
      <c r="F46" s="14">
        <f>F47+F49+F48</f>
        <v>12488.6</v>
      </c>
      <c r="G46" s="12">
        <v>0</v>
      </c>
      <c r="H46" s="17">
        <f t="shared" si="6"/>
        <v>99.988791032826256</v>
      </c>
    </row>
    <row r="47" spans="1:8" ht="33" customHeight="1">
      <c r="A47" s="1" t="s">
        <v>57</v>
      </c>
      <c r="B47" s="1" t="s">
        <v>11</v>
      </c>
      <c r="C47" s="10" t="s">
        <v>42</v>
      </c>
      <c r="D47" s="1"/>
      <c r="E47" s="14">
        <v>2099</v>
      </c>
      <c r="F47" s="14">
        <v>2098.5</v>
      </c>
      <c r="G47" s="12">
        <v>0</v>
      </c>
      <c r="H47" s="17">
        <f t="shared" si="6"/>
        <v>99.976179132920436</v>
      </c>
    </row>
    <row r="48" spans="1:8" ht="31.2" customHeight="1">
      <c r="A48" s="1" t="s">
        <v>81</v>
      </c>
      <c r="B48" s="1" t="s">
        <v>11</v>
      </c>
      <c r="C48" s="10" t="s">
        <v>42</v>
      </c>
      <c r="D48" s="1"/>
      <c r="E48" s="14">
        <v>3600</v>
      </c>
      <c r="F48" s="14">
        <v>3599.1</v>
      </c>
      <c r="G48" s="12">
        <v>0</v>
      </c>
      <c r="H48" s="17">
        <f t="shared" ref="H48" si="7">F48/E48*100</f>
        <v>99.975000000000009</v>
      </c>
    </row>
    <row r="49" spans="1:8" ht="30.6" customHeight="1">
      <c r="A49" s="1" t="s">
        <v>82</v>
      </c>
      <c r="B49" s="1" t="s">
        <v>11</v>
      </c>
      <c r="C49" s="10" t="s">
        <v>42</v>
      </c>
      <c r="D49" s="1"/>
      <c r="E49" s="14">
        <v>6791</v>
      </c>
      <c r="F49" s="14">
        <v>6791</v>
      </c>
      <c r="G49" s="12">
        <v>0</v>
      </c>
      <c r="H49" s="17">
        <f t="shared" si="6"/>
        <v>100</v>
      </c>
    </row>
    <row r="50" spans="1:8" ht="20.25" customHeight="1">
      <c r="A50" s="34" t="s">
        <v>21</v>
      </c>
      <c r="B50" s="1" t="s">
        <v>10</v>
      </c>
      <c r="C50" s="16" t="s">
        <v>41</v>
      </c>
      <c r="D50" s="1"/>
      <c r="E50" s="14">
        <f>E51</f>
        <v>150</v>
      </c>
      <c r="F50" s="14">
        <f>F51</f>
        <v>150</v>
      </c>
      <c r="G50" s="12">
        <v>0</v>
      </c>
      <c r="H50" s="17">
        <f t="shared" si="6"/>
        <v>100</v>
      </c>
    </row>
    <row r="51" spans="1:8" ht="19.2" customHeight="1">
      <c r="A51" s="34"/>
      <c r="B51" s="1" t="s">
        <v>11</v>
      </c>
      <c r="C51" s="16" t="s">
        <v>41</v>
      </c>
      <c r="D51" s="1"/>
      <c r="E51" s="14">
        <f>E52+E53+E54</f>
        <v>150</v>
      </c>
      <c r="F51" s="14">
        <f>F52+F53+F54</f>
        <v>150</v>
      </c>
      <c r="G51" s="12">
        <v>0</v>
      </c>
      <c r="H51" s="17">
        <f t="shared" si="6"/>
        <v>100</v>
      </c>
    </row>
    <row r="52" spans="1:8" ht="30.6" customHeight="1">
      <c r="A52" s="5" t="s">
        <v>22</v>
      </c>
      <c r="B52" s="13" t="s">
        <v>11</v>
      </c>
      <c r="C52" s="16" t="s">
        <v>41</v>
      </c>
      <c r="D52" s="13"/>
      <c r="E52" s="14">
        <v>50</v>
      </c>
      <c r="F52" s="15">
        <v>50</v>
      </c>
      <c r="G52" s="12">
        <v>0</v>
      </c>
      <c r="H52" s="17">
        <f t="shared" si="6"/>
        <v>100</v>
      </c>
    </row>
    <row r="53" spans="1:8" ht="31.2">
      <c r="A53" s="5" t="s">
        <v>23</v>
      </c>
      <c r="B53" s="13" t="s">
        <v>11</v>
      </c>
      <c r="C53" s="16" t="s">
        <v>41</v>
      </c>
      <c r="D53" s="13"/>
      <c r="E53" s="14">
        <v>50</v>
      </c>
      <c r="F53" s="14">
        <v>50</v>
      </c>
      <c r="G53" s="12">
        <v>0</v>
      </c>
      <c r="H53" s="17">
        <f t="shared" si="6"/>
        <v>100</v>
      </c>
    </row>
    <row r="54" spans="1:8" ht="31.2">
      <c r="A54" s="5" t="s">
        <v>24</v>
      </c>
      <c r="B54" s="13" t="s">
        <v>11</v>
      </c>
      <c r="C54" s="16" t="s">
        <v>41</v>
      </c>
      <c r="D54" s="13"/>
      <c r="E54" s="14">
        <v>50</v>
      </c>
      <c r="F54" s="14">
        <v>50</v>
      </c>
      <c r="G54" s="12">
        <v>0</v>
      </c>
      <c r="H54" s="17">
        <f t="shared" si="6"/>
        <v>100</v>
      </c>
    </row>
    <row r="55" spans="1:8" ht="15.6">
      <c r="A55" s="34" t="s">
        <v>8</v>
      </c>
      <c r="B55" s="13" t="s">
        <v>10</v>
      </c>
      <c r="C55" s="16" t="s">
        <v>40</v>
      </c>
      <c r="D55" s="13"/>
      <c r="E55" s="14">
        <f>E57</f>
        <v>57174.1</v>
      </c>
      <c r="F55" s="14">
        <f>F57</f>
        <v>57174.1</v>
      </c>
      <c r="G55" s="12">
        <v>0</v>
      </c>
      <c r="H55" s="17">
        <f t="shared" si="6"/>
        <v>100</v>
      </c>
    </row>
    <row r="56" spans="1:8" ht="31.8" customHeight="1">
      <c r="A56" s="34"/>
      <c r="B56" s="1" t="s">
        <v>11</v>
      </c>
      <c r="C56" s="10" t="s">
        <v>40</v>
      </c>
      <c r="D56" s="1"/>
      <c r="E56" s="14">
        <f>E59</f>
        <v>57174.1</v>
      </c>
      <c r="F56" s="14">
        <f>F59</f>
        <v>57174.1</v>
      </c>
      <c r="G56" s="12">
        <v>0</v>
      </c>
      <c r="H56" s="17">
        <f t="shared" si="6"/>
        <v>100</v>
      </c>
    </row>
    <row r="57" spans="1:8" ht="15.6">
      <c r="A57" s="34" t="s">
        <v>18</v>
      </c>
      <c r="B57" s="1" t="s">
        <v>10</v>
      </c>
      <c r="C57" s="10" t="s">
        <v>39</v>
      </c>
      <c r="D57" s="1"/>
      <c r="E57" s="14">
        <f>E58</f>
        <v>57174.1</v>
      </c>
      <c r="F57" s="14">
        <f>F58</f>
        <v>57174.1</v>
      </c>
      <c r="G57" s="12">
        <v>0</v>
      </c>
      <c r="H57" s="17">
        <f t="shared" si="6"/>
        <v>100</v>
      </c>
    </row>
    <row r="58" spans="1:8" ht="31.8" customHeight="1">
      <c r="A58" s="34"/>
      <c r="B58" s="1" t="s">
        <v>11</v>
      </c>
      <c r="C58" s="10" t="s">
        <v>39</v>
      </c>
      <c r="D58" s="1"/>
      <c r="E58" s="14">
        <f>E59</f>
        <v>57174.1</v>
      </c>
      <c r="F58" s="14">
        <f>F59</f>
        <v>57174.1</v>
      </c>
      <c r="G58" s="12">
        <v>0</v>
      </c>
      <c r="H58" s="17">
        <f t="shared" si="6"/>
        <v>100</v>
      </c>
    </row>
    <row r="59" spans="1:8" ht="34.799999999999997" customHeight="1">
      <c r="A59" s="9" t="s">
        <v>6</v>
      </c>
      <c r="B59" s="1" t="s">
        <v>11</v>
      </c>
      <c r="C59" s="10" t="s">
        <v>39</v>
      </c>
      <c r="D59" s="1"/>
      <c r="E59" s="14">
        <v>57174.1</v>
      </c>
      <c r="F59" s="14">
        <v>57174.1</v>
      </c>
      <c r="G59" s="12">
        <v>0</v>
      </c>
      <c r="H59" s="17">
        <f>F59/E59*100</f>
        <v>100</v>
      </c>
    </row>
    <row r="60" spans="1:8" s="30" customFormat="1" ht="18" customHeight="1">
      <c r="A60" s="34" t="s">
        <v>9</v>
      </c>
      <c r="B60" s="26" t="s">
        <v>10</v>
      </c>
      <c r="C60" s="27" t="s">
        <v>38</v>
      </c>
      <c r="D60" s="26"/>
      <c r="E60" s="15">
        <f>E61</f>
        <v>3906.4</v>
      </c>
      <c r="F60" s="15">
        <f>F61</f>
        <v>3903.4000000000005</v>
      </c>
      <c r="G60" s="28">
        <v>0</v>
      </c>
      <c r="H60" s="29">
        <f>F60/E60*100</f>
        <v>99.923202949006779</v>
      </c>
    </row>
    <row r="61" spans="1:8" ht="15.6">
      <c r="A61" s="34"/>
      <c r="B61" s="1" t="s">
        <v>11</v>
      </c>
      <c r="C61" s="10" t="s">
        <v>38</v>
      </c>
      <c r="D61" s="1"/>
      <c r="E61" s="14">
        <f>E63+E70</f>
        <v>3906.4</v>
      </c>
      <c r="F61" s="14">
        <f>F63+F70</f>
        <v>3903.4000000000005</v>
      </c>
      <c r="G61" s="12">
        <v>0</v>
      </c>
      <c r="H61" s="17">
        <f>F61/E61*100</f>
        <v>99.923202949006779</v>
      </c>
    </row>
    <row r="62" spans="1:8" ht="15.6">
      <c r="A62" s="35" t="s">
        <v>25</v>
      </c>
      <c r="B62" s="1" t="s">
        <v>10</v>
      </c>
      <c r="C62" s="10" t="s">
        <v>37</v>
      </c>
      <c r="D62" s="1"/>
      <c r="E62" s="14">
        <f>E63</f>
        <v>3665</v>
      </c>
      <c r="F62" s="14">
        <f>F63</f>
        <v>3662.1000000000004</v>
      </c>
      <c r="G62" s="12">
        <v>0</v>
      </c>
      <c r="H62" s="17">
        <f t="shared" ref="H62:H64" si="8">F62/E62*100</f>
        <v>99.920873124147349</v>
      </c>
    </row>
    <row r="63" spans="1:8" ht="45" customHeight="1">
      <c r="A63" s="35"/>
      <c r="B63" s="1" t="s">
        <v>11</v>
      </c>
      <c r="C63" s="10" t="s">
        <v>37</v>
      </c>
      <c r="D63" s="1"/>
      <c r="E63" s="14">
        <f>E64+E65+E66+E67+E68+E69</f>
        <v>3665</v>
      </c>
      <c r="F63" s="14">
        <f>F64+F65+F66+F67+F68+F69</f>
        <v>3662.1000000000004</v>
      </c>
      <c r="G63" s="12">
        <v>0</v>
      </c>
      <c r="H63" s="17">
        <f t="shared" si="8"/>
        <v>99.920873124147349</v>
      </c>
    </row>
    <row r="64" spans="1:8" ht="63" customHeight="1">
      <c r="A64" s="8" t="s">
        <v>26</v>
      </c>
      <c r="B64" s="1" t="s">
        <v>11</v>
      </c>
      <c r="C64" s="10" t="s">
        <v>37</v>
      </c>
      <c r="D64" s="1"/>
      <c r="E64" s="15">
        <v>900</v>
      </c>
      <c r="F64" s="15">
        <v>900</v>
      </c>
      <c r="G64" s="12">
        <v>0</v>
      </c>
      <c r="H64" s="17">
        <f t="shared" si="8"/>
        <v>100</v>
      </c>
    </row>
    <row r="65" spans="1:8" ht="45" customHeight="1">
      <c r="A65" s="8" t="s">
        <v>27</v>
      </c>
      <c r="B65" s="1" t="s">
        <v>11</v>
      </c>
      <c r="C65" s="10" t="s">
        <v>37</v>
      </c>
      <c r="D65" s="1"/>
      <c r="E65" s="15">
        <v>900</v>
      </c>
      <c r="F65" s="15">
        <v>900</v>
      </c>
      <c r="G65" s="12">
        <v>0</v>
      </c>
      <c r="H65" s="17">
        <f t="shared" ref="H65:H76" si="9">F65/E65*100</f>
        <v>100</v>
      </c>
    </row>
    <row r="66" spans="1:8" ht="49.2" customHeight="1">
      <c r="A66" s="8" t="s">
        <v>28</v>
      </c>
      <c r="B66" s="1" t="s">
        <v>11</v>
      </c>
      <c r="C66" s="10" t="s">
        <v>37</v>
      </c>
      <c r="D66" s="1"/>
      <c r="E66" s="15">
        <v>500</v>
      </c>
      <c r="F66" s="15">
        <v>500</v>
      </c>
      <c r="G66" s="12">
        <v>0</v>
      </c>
      <c r="H66" s="17">
        <f t="shared" si="9"/>
        <v>100</v>
      </c>
    </row>
    <row r="67" spans="1:8" ht="107.4" customHeight="1">
      <c r="A67" s="8" t="s">
        <v>29</v>
      </c>
      <c r="B67" s="1" t="s">
        <v>11</v>
      </c>
      <c r="C67" s="10" t="s">
        <v>37</v>
      </c>
      <c r="D67" s="1"/>
      <c r="E67" s="15">
        <v>630</v>
      </c>
      <c r="F67" s="15">
        <v>630</v>
      </c>
      <c r="G67" s="12">
        <v>0</v>
      </c>
      <c r="H67" s="17">
        <f t="shared" si="9"/>
        <v>100</v>
      </c>
    </row>
    <row r="68" spans="1:8" ht="63" customHeight="1">
      <c r="A68" s="8" t="s">
        <v>30</v>
      </c>
      <c r="B68" s="1" t="s">
        <v>11</v>
      </c>
      <c r="C68" s="10" t="s">
        <v>37</v>
      </c>
      <c r="D68" s="1"/>
      <c r="E68" s="15">
        <v>600</v>
      </c>
      <c r="F68" s="14">
        <v>599.79999999999995</v>
      </c>
      <c r="G68" s="12">
        <v>0</v>
      </c>
      <c r="H68" s="17">
        <f t="shared" ref="H68:H70" si="10">F68/E68*100</f>
        <v>99.966666666666654</v>
      </c>
    </row>
    <row r="69" spans="1:8" ht="63" customHeight="1">
      <c r="A69" s="8" t="s">
        <v>58</v>
      </c>
      <c r="B69" s="1" t="s">
        <v>11</v>
      </c>
      <c r="C69" s="10" t="s">
        <v>37</v>
      </c>
      <c r="D69" s="1"/>
      <c r="E69" s="15">
        <v>135</v>
      </c>
      <c r="F69" s="15">
        <v>132.30000000000001</v>
      </c>
      <c r="G69" s="12">
        <v>0</v>
      </c>
      <c r="H69" s="17">
        <f t="shared" si="10"/>
        <v>98.000000000000014</v>
      </c>
    </row>
    <row r="70" spans="1:8" ht="67.8" customHeight="1">
      <c r="A70" s="8" t="s">
        <v>60</v>
      </c>
      <c r="B70" s="1" t="s">
        <v>11</v>
      </c>
      <c r="C70" s="10" t="s">
        <v>59</v>
      </c>
      <c r="D70" s="1"/>
      <c r="E70" s="15">
        <f>E71</f>
        <v>241.4</v>
      </c>
      <c r="F70" s="15">
        <f>F71</f>
        <v>241.3</v>
      </c>
      <c r="G70" s="12">
        <v>0</v>
      </c>
      <c r="H70" s="17">
        <f t="shared" si="10"/>
        <v>99.958574979287491</v>
      </c>
    </row>
    <row r="71" spans="1:8" ht="67.8" customHeight="1">
      <c r="A71" s="8" t="s">
        <v>61</v>
      </c>
      <c r="B71" s="1" t="s">
        <v>11</v>
      </c>
      <c r="C71" s="10" t="s">
        <v>59</v>
      </c>
      <c r="D71" s="1"/>
      <c r="E71" s="15">
        <v>241.4</v>
      </c>
      <c r="F71" s="14">
        <v>241.3</v>
      </c>
      <c r="G71" s="12">
        <v>0</v>
      </c>
      <c r="H71" s="17">
        <f t="shared" si="9"/>
        <v>99.958574979287491</v>
      </c>
    </row>
    <row r="72" spans="1:8" ht="22.8" customHeight="1">
      <c r="A72" s="36" t="s">
        <v>31</v>
      </c>
      <c r="B72" s="1" t="s">
        <v>33</v>
      </c>
      <c r="C72" s="16" t="s">
        <v>32</v>
      </c>
      <c r="D72" s="1"/>
      <c r="E72" s="15">
        <f>E74</f>
        <v>58205.3</v>
      </c>
      <c r="F72" s="15">
        <f>F74</f>
        <v>57891</v>
      </c>
      <c r="G72" s="12">
        <v>0</v>
      </c>
      <c r="H72" s="17">
        <f t="shared" si="9"/>
        <v>99.460014809647916</v>
      </c>
    </row>
    <row r="73" spans="1:8" ht="27.6" customHeight="1">
      <c r="A73" s="36"/>
      <c r="B73" s="20" t="s">
        <v>11</v>
      </c>
      <c r="C73" s="16" t="s">
        <v>32</v>
      </c>
      <c r="D73" s="21"/>
      <c r="E73" s="24">
        <f>E75</f>
        <v>58205.3</v>
      </c>
      <c r="F73" s="24">
        <f>F75</f>
        <v>57891</v>
      </c>
      <c r="G73" s="12">
        <v>0</v>
      </c>
      <c r="H73" s="17">
        <f t="shared" si="9"/>
        <v>99.460014809647916</v>
      </c>
    </row>
    <row r="74" spans="1:8" ht="22.2" customHeight="1">
      <c r="A74" s="34" t="s">
        <v>34</v>
      </c>
      <c r="B74" s="1" t="s">
        <v>33</v>
      </c>
      <c r="C74" s="25" t="s">
        <v>35</v>
      </c>
      <c r="D74" s="21"/>
      <c r="E74" s="24">
        <f>E75</f>
        <v>58205.3</v>
      </c>
      <c r="F74" s="24">
        <f>F75</f>
        <v>57891</v>
      </c>
      <c r="G74" s="12">
        <v>0</v>
      </c>
      <c r="H74" s="17">
        <f t="shared" si="9"/>
        <v>99.460014809647916</v>
      </c>
    </row>
    <row r="75" spans="1:8" ht="26.4" customHeight="1">
      <c r="A75" s="34"/>
      <c r="B75" s="20" t="s">
        <v>11</v>
      </c>
      <c r="C75" s="25" t="s">
        <v>35</v>
      </c>
      <c r="D75" s="21"/>
      <c r="E75" s="24">
        <f>E76</f>
        <v>58205.3</v>
      </c>
      <c r="F75" s="24">
        <f>F76</f>
        <v>57891</v>
      </c>
      <c r="G75" s="12">
        <v>0</v>
      </c>
      <c r="H75" s="17">
        <f t="shared" si="9"/>
        <v>99.460014809647916</v>
      </c>
    </row>
    <row r="76" spans="1:8" ht="30.6" customHeight="1">
      <c r="A76" s="1" t="s">
        <v>36</v>
      </c>
      <c r="B76" s="20" t="s">
        <v>11</v>
      </c>
      <c r="C76" s="25" t="s">
        <v>35</v>
      </c>
      <c r="D76" s="22"/>
      <c r="E76" s="24">
        <v>58205.3</v>
      </c>
      <c r="F76" s="24">
        <v>57891</v>
      </c>
      <c r="G76" s="12">
        <v>0</v>
      </c>
      <c r="H76" s="17">
        <f t="shared" si="9"/>
        <v>99.460014809647916</v>
      </c>
    </row>
    <row r="77" spans="1:8" ht="18" customHeight="1">
      <c r="A77" s="36" t="s">
        <v>64</v>
      </c>
      <c r="B77" s="1" t="s">
        <v>33</v>
      </c>
      <c r="C77" s="16" t="s">
        <v>62</v>
      </c>
      <c r="D77" s="1"/>
      <c r="E77" s="15">
        <f>E79</f>
        <v>1441.2</v>
      </c>
      <c r="F77" s="15">
        <f>F79</f>
        <v>1432.9</v>
      </c>
      <c r="G77" s="12">
        <v>0</v>
      </c>
      <c r="H77" s="17">
        <f t="shared" ref="H77:H81" si="11">F77/E77*100</f>
        <v>99.424091035248409</v>
      </c>
    </row>
    <row r="78" spans="1:8" ht="18.600000000000001" customHeight="1">
      <c r="A78" s="36"/>
      <c r="B78" s="20" t="s">
        <v>11</v>
      </c>
      <c r="C78" s="16" t="s">
        <v>62</v>
      </c>
      <c r="D78" s="21"/>
      <c r="E78" s="24">
        <f>E80</f>
        <v>1441.2</v>
      </c>
      <c r="F78" s="24">
        <f>F80</f>
        <v>1432.9</v>
      </c>
      <c r="G78" s="12">
        <v>0</v>
      </c>
      <c r="H78" s="17">
        <f t="shared" si="11"/>
        <v>99.424091035248409</v>
      </c>
    </row>
    <row r="79" spans="1:8" ht="22.2" customHeight="1">
      <c r="A79" s="34" t="s">
        <v>34</v>
      </c>
      <c r="B79" s="1" t="s">
        <v>33</v>
      </c>
      <c r="C79" s="25" t="s">
        <v>63</v>
      </c>
      <c r="D79" s="21"/>
      <c r="E79" s="24">
        <f>E80</f>
        <v>1441.2</v>
      </c>
      <c r="F79" s="24">
        <f>F80</f>
        <v>1432.9</v>
      </c>
      <c r="G79" s="12">
        <v>0</v>
      </c>
      <c r="H79" s="17">
        <f t="shared" si="11"/>
        <v>99.424091035248409</v>
      </c>
    </row>
    <row r="80" spans="1:8" ht="26.4" customHeight="1">
      <c r="A80" s="34"/>
      <c r="B80" s="20" t="s">
        <v>11</v>
      </c>
      <c r="C80" s="25" t="s">
        <v>63</v>
      </c>
      <c r="D80" s="21"/>
      <c r="E80" s="24">
        <f>E81</f>
        <v>1441.2</v>
      </c>
      <c r="F80" s="24">
        <f>F81</f>
        <v>1432.9</v>
      </c>
      <c r="G80" s="12">
        <v>0</v>
      </c>
      <c r="H80" s="17">
        <f t="shared" si="11"/>
        <v>99.424091035248409</v>
      </c>
    </row>
    <row r="81" spans="1:8" ht="30.6" customHeight="1">
      <c r="A81" s="1" t="s">
        <v>36</v>
      </c>
      <c r="B81" s="20" t="s">
        <v>11</v>
      </c>
      <c r="C81" s="25" t="s">
        <v>63</v>
      </c>
      <c r="D81" s="22"/>
      <c r="E81" s="24">
        <v>1441.2</v>
      </c>
      <c r="F81" s="24">
        <v>1432.9</v>
      </c>
      <c r="G81" s="12">
        <v>0</v>
      </c>
      <c r="H81" s="17">
        <f t="shared" si="11"/>
        <v>99.424091035248409</v>
      </c>
    </row>
    <row r="82" spans="1:8" ht="15.6">
      <c r="A82" s="18"/>
      <c r="B82" s="23"/>
      <c r="C82" s="2"/>
      <c r="D82" s="2"/>
      <c r="E82" s="2"/>
    </row>
    <row r="83" spans="1:8" ht="15.6">
      <c r="A83" s="19"/>
      <c r="B83" s="2"/>
      <c r="C83" s="2"/>
      <c r="D83" s="2"/>
      <c r="E83" s="2"/>
    </row>
    <row r="84" spans="1:8" s="4" customFormat="1" ht="15.6">
      <c r="A84" s="2" t="s">
        <v>53</v>
      </c>
      <c r="B84" s="2"/>
      <c r="C84" s="2"/>
      <c r="D84" s="2"/>
      <c r="E84" s="2"/>
    </row>
    <row r="85" spans="1:8" s="4" customFormat="1" ht="15.6">
      <c r="A85" s="2" t="s">
        <v>66</v>
      </c>
      <c r="B85" s="2"/>
      <c r="C85" s="2"/>
      <c r="D85" s="41" t="s">
        <v>65</v>
      </c>
      <c r="E85" s="42"/>
      <c r="F85" s="42"/>
      <c r="G85" s="42"/>
      <c r="H85" s="42"/>
    </row>
    <row r="86" spans="1:8" s="4" customFormat="1" ht="15.6">
      <c r="A86" s="2"/>
      <c r="B86" s="2"/>
      <c r="C86" s="2"/>
      <c r="D86" s="2"/>
      <c r="E86" s="2"/>
    </row>
    <row r="87" spans="1:8" s="4" customFormat="1" ht="27" customHeight="1">
      <c r="A87" s="2"/>
      <c r="B87" s="2"/>
      <c r="C87" s="2"/>
      <c r="D87" s="2"/>
      <c r="E87" s="2"/>
    </row>
    <row r="88" spans="1:8" s="4" customFormat="1" ht="15.6">
      <c r="A88" s="2" t="s">
        <v>54</v>
      </c>
      <c r="B88" s="2"/>
      <c r="C88" s="2"/>
      <c r="D88" s="2"/>
      <c r="E88" s="2"/>
    </row>
    <row r="89" spans="1:8" s="4" customFormat="1" ht="15.6">
      <c r="A89" s="2" t="s">
        <v>84</v>
      </c>
      <c r="B89" s="2"/>
      <c r="C89" s="2"/>
      <c r="D89" s="2"/>
      <c r="E89" s="2"/>
    </row>
    <row r="90" spans="1:8" s="4" customFormat="1" ht="15.6">
      <c r="A90" s="2" t="s">
        <v>85</v>
      </c>
      <c r="B90" s="2"/>
      <c r="C90" s="2"/>
      <c r="D90" s="41" t="s">
        <v>55</v>
      </c>
      <c r="E90" s="42"/>
      <c r="F90" s="42"/>
      <c r="G90" s="42"/>
      <c r="H90" s="42"/>
    </row>
    <row r="91" spans="1:8" s="4" customFormat="1" ht="15.6">
      <c r="A91" s="2" t="s">
        <v>56</v>
      </c>
      <c r="B91" s="2"/>
      <c r="C91" s="2"/>
      <c r="D91" s="2"/>
      <c r="E91" s="2"/>
    </row>
  </sheetData>
  <mergeCells count="32">
    <mergeCell ref="D85:H85"/>
    <mergeCell ref="D90:H90"/>
    <mergeCell ref="A77:A78"/>
    <mergeCell ref="A79:A80"/>
    <mergeCell ref="A72:A73"/>
    <mergeCell ref="A74:A75"/>
    <mergeCell ref="A1:H1"/>
    <mergeCell ref="A2:H2"/>
    <mergeCell ref="A3:H3"/>
    <mergeCell ref="A13:A14"/>
    <mergeCell ref="A4:H4"/>
    <mergeCell ref="A5:H5"/>
    <mergeCell ref="A7:A8"/>
    <mergeCell ref="B7:B8"/>
    <mergeCell ref="E7:H7"/>
    <mergeCell ref="C7:C8"/>
    <mergeCell ref="D7:D8"/>
    <mergeCell ref="A10:A12"/>
    <mergeCell ref="A60:A61"/>
    <mergeCell ref="A62:A63"/>
    <mergeCell ref="A45:A46"/>
    <mergeCell ref="A55:A56"/>
    <mergeCell ref="A57:A58"/>
    <mergeCell ref="A42:A43"/>
    <mergeCell ref="A50:A51"/>
    <mergeCell ref="A15:A16"/>
    <mergeCell ref="A24:A25"/>
    <mergeCell ref="A21:A22"/>
    <mergeCell ref="A40:A41"/>
    <mergeCell ref="A34:A36"/>
    <mergeCell ref="A37:A39"/>
    <mergeCell ref="A18:A20"/>
  </mergeCells>
  <pageMargins left="0.11811023622047245" right="0.11811023622047245" top="0.74803149606299213" bottom="0.55118110236220474" header="0.31496062992125984" footer="0.31496062992125984"/>
  <pageSetup paperSize="9" scale="95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План-расход 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2020-04-01T05:08:08Z</dcterms:modified>
</cp:coreProperties>
</file>