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лан-расход 2015" sheetId="5" r:id="rId1"/>
  </sheets>
  <calcPr calcId="152511"/>
</workbook>
</file>

<file path=xl/calcChain.xml><?xml version="1.0" encoding="utf-8"?>
<calcChain xmlns="http://schemas.openxmlformats.org/spreadsheetml/2006/main">
  <c r="H67" i="5" l="1"/>
  <c r="H68" i="5"/>
  <c r="H58" i="5"/>
  <c r="H59" i="5"/>
  <c r="H62" i="5"/>
  <c r="H54" i="5"/>
  <c r="H41" i="5"/>
  <c r="H49" i="5"/>
  <c r="H39" i="5"/>
  <c r="H40" i="5"/>
  <c r="H35" i="5"/>
  <c r="H27" i="5"/>
  <c r="H26" i="5"/>
  <c r="H25" i="5"/>
  <c r="F24" i="5" l="1"/>
  <c r="E24" i="5"/>
  <c r="F34" i="5"/>
  <c r="E34" i="5"/>
  <c r="F66" i="5"/>
  <c r="E66" i="5"/>
  <c r="F48" i="5"/>
  <c r="G48" i="5"/>
  <c r="E48" i="5"/>
  <c r="F61" i="5"/>
  <c r="G61" i="5"/>
  <c r="E61" i="5"/>
  <c r="H61" i="5" l="1"/>
  <c r="H48" i="5"/>
  <c r="H66" i="5"/>
  <c r="F65" i="5"/>
  <c r="E64" i="5"/>
  <c r="F63" i="5" l="1"/>
  <c r="F64" i="5"/>
  <c r="H64" i="5" s="1"/>
  <c r="E65" i="5"/>
  <c r="E63" i="5" s="1"/>
  <c r="H46" i="5"/>
  <c r="H22" i="5"/>
  <c r="H17" i="5"/>
  <c r="H36" i="5"/>
  <c r="H32" i="5"/>
  <c r="H63" i="5" l="1"/>
  <c r="H65" i="5"/>
  <c r="H55" i="5"/>
  <c r="H56" i="5"/>
  <c r="H57" i="5"/>
  <c r="F16" i="5"/>
  <c r="E16" i="5"/>
  <c r="E15" i="5" s="1"/>
  <c r="E14" i="5" s="1"/>
  <c r="F21" i="5"/>
  <c r="E21" i="5"/>
  <c r="E20" i="5" s="1"/>
  <c r="F31" i="5"/>
  <c r="E31" i="5"/>
  <c r="E30" i="5" s="1"/>
  <c r="F45" i="5"/>
  <c r="E45" i="5"/>
  <c r="E44" i="5" s="1"/>
  <c r="E13" i="5" l="1"/>
  <c r="F20" i="5"/>
  <c r="H20" i="5" s="1"/>
  <c r="H21" i="5"/>
  <c r="F30" i="5"/>
  <c r="H30" i="5" s="1"/>
  <c r="H31" i="5"/>
  <c r="F44" i="5"/>
  <c r="H44" i="5" s="1"/>
  <c r="H45" i="5"/>
  <c r="F15" i="5"/>
  <c r="H16" i="5"/>
  <c r="H34" i="5"/>
  <c r="F14" i="5" l="1"/>
  <c r="H15" i="5"/>
  <c r="H24" i="5"/>
  <c r="F13" i="5" l="1"/>
  <c r="H14" i="5"/>
  <c r="E60" i="5"/>
  <c r="F53" i="5"/>
  <c r="H53" i="5" s="1"/>
  <c r="E53" i="5"/>
  <c r="E52" i="5" s="1"/>
  <c r="F43" i="5"/>
  <c r="F47" i="5"/>
  <c r="F38" i="5"/>
  <c r="E38" i="5"/>
  <c r="F33" i="5"/>
  <c r="E33" i="5"/>
  <c r="E23" i="5"/>
  <c r="F42" i="5" l="1"/>
  <c r="H47" i="5"/>
  <c r="H13" i="5"/>
  <c r="H33" i="5"/>
  <c r="F37" i="5"/>
  <c r="F29" i="5"/>
  <c r="E47" i="5"/>
  <c r="E37" i="5"/>
  <c r="H37" i="5" s="1"/>
  <c r="H38" i="5"/>
  <c r="F51" i="5"/>
  <c r="F60" i="5"/>
  <c r="H60" i="5" s="1"/>
  <c r="E29" i="5"/>
  <c r="E19" i="5"/>
  <c r="F52" i="5"/>
  <c r="H52" i="5" s="1"/>
  <c r="E51" i="5"/>
  <c r="F23" i="5"/>
  <c r="H23" i="5" s="1"/>
  <c r="F19" i="5"/>
  <c r="F18" i="5" s="1"/>
  <c r="E50" i="5"/>
  <c r="E43" i="5"/>
  <c r="H43" i="5" s="1"/>
  <c r="E12" i="5" l="1"/>
  <c r="H51" i="5"/>
  <c r="H19" i="5"/>
  <c r="F28" i="5"/>
  <c r="H29" i="5"/>
  <c r="F12" i="5"/>
  <c r="F50" i="5"/>
  <c r="H50" i="5" s="1"/>
  <c r="E42" i="5"/>
  <c r="H42" i="5" s="1"/>
  <c r="E28" i="5"/>
  <c r="E18" i="5"/>
  <c r="H12" i="5" l="1"/>
  <c r="H18" i="5"/>
  <c r="E11" i="5"/>
  <c r="H28" i="5"/>
  <c r="F11" i="5"/>
  <c r="H11" i="5" s="1"/>
</calcChain>
</file>

<file path=xl/sharedStrings.xml><?xml version="1.0" encoding="utf-8"?>
<sst xmlns="http://schemas.openxmlformats.org/spreadsheetml/2006/main" count="178" uniqueCount="79">
  <si>
    <t>сводная бюджетная роспись, план года</t>
  </si>
  <si>
    <t>Отчет</t>
  </si>
  <si>
    <t xml:space="preserve"> "Предупреждение и ликвидация чрезвычайных ситуаций на территории Кемеровской области"</t>
  </si>
  <si>
    <t>Источник финансирования</t>
  </si>
  <si>
    <t>Подпрограмма "Организация деятельности и управление в системе защиты населения и территории от чрезвычайных ситуаций, обеспечение пожарной безопасности и безопасности людей на водных объектах"</t>
  </si>
  <si>
    <t>Мероприятие: обеспечение деятельности органов государственной власти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</si>
  <si>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</si>
  <si>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Мероприятие: обеспечение деятельности (оказание услуг) подведомственных учреждений</t>
  </si>
  <si>
    <t>Подпрограмма "Обеспечение пожарной безопасности"</t>
  </si>
  <si>
    <t>Подпрограмма "Подготовка населения и организаций к действиям в чрезвычайной ситуации в мирное и военное время"</t>
  </si>
  <si>
    <t>Подпрограмма "Антитеррор"</t>
  </si>
  <si>
    <t>Всего</t>
  </si>
  <si>
    <t>областной бюджет</t>
  </si>
  <si>
    <t>об объеме финансовых ресурсов</t>
  </si>
  <si>
    <t xml:space="preserve"> государственной программы Кемеровской области</t>
  </si>
  <si>
    <t>Код цели</t>
  </si>
  <si>
    <t>Объем финансовых ресурсов, тыс. руб.</t>
  </si>
  <si>
    <t xml:space="preserve">кассовое исполнение                     </t>
  </si>
  <si>
    <t>процент исполнения плана  (графа 6-графа 7)/графа 5*100%</t>
  </si>
  <si>
    <t>Наименование государственной прогарммы, подпрограммы, основного мероприятия, мероприятия</t>
  </si>
  <si>
    <t>Государственная программа Кемеровской области "Предупреждение и ликвидация чрезвычайных ситуаций на территории Кемеровской области"</t>
  </si>
  <si>
    <t>Основное мероприятие: обеспечение деятельности органов государственной власти</t>
  </si>
  <si>
    <t>Основное мероприятие: обеспечение деятельности (оказание услуг) подведомственных учреждений</t>
  </si>
  <si>
    <t>Основное мероприятие: оснащение спасательных формирований</t>
  </si>
  <si>
    <t>Мероприятие: приобретение специального имущества для областной поисково-спасательной службы</t>
  </si>
  <si>
    <t xml:space="preserve">Мероприятие: погашение кредиторской задолженности за приобретение комплектов оборудования информационно-телекоммуникационного комплекса оповещения и связи для создания комплексной системы экстренного оповещения населения при угрозе возникновения или о возникновении чрезвычайных ситуаций на территории Кемеровской области </t>
  </si>
  <si>
    <t>Мероприятие: погашение кредиторской задолженности за ввод телеграфной станции "СТИН-Э" в эксплуатацию</t>
  </si>
  <si>
    <t>Основное меропритяие: оснащение противопожарной службы</t>
  </si>
  <si>
    <t>Мероприятие: погашение кредиторской задолженности за оснащение газодымозащитной службы (приобретение дыхательных аппаратов на сжатом воздухе, комплектов к ним и приборов проверки)</t>
  </si>
  <si>
    <t>Мероприятие: погашение кредиторской задолженности за приобретение пожарных рукавов</t>
  </si>
  <si>
    <t>Основное мероприятие: организация и проведение областных соревнований</t>
  </si>
  <si>
    <t>Мероприятие: проведение соревнования «Юных пожарных»</t>
  </si>
  <si>
    <t>Мероприятие: проведение соревнования «Юных спасателей»</t>
  </si>
  <si>
    <t>Мероприятие: проведение соревнования «Школа безопасности»</t>
  </si>
  <si>
    <t>Основное мероприятие: развитие и совершенствование системы подготовки руководящего состава, спасателей и населения</t>
  </si>
  <si>
    <t>Мероприятие: обучение спасателей, водолазов, кинологов, работников инструкторского и летного состава авиазвена</t>
  </si>
  <si>
    <t>Основное мероприятие: установка систем контроля доступа, установка систем видеонаблюдения, установка громкоговорящей связи, устройства заграждения</t>
  </si>
  <si>
    <t>Мероприятие: установка систем видеонаблюдения (ГКУ КО "Хозяйственный комплекс Администрации Кемеровской области")</t>
  </si>
  <si>
    <t>Мероприятие: установка систем видеонаблюдения (департамент образования и науки Кемеровской области)</t>
  </si>
  <si>
    <t>Мероприятие: установка систем видеонаблюдения (департамент охраны здоровья населения Кемеровской области)</t>
  </si>
  <si>
    <t>Мероприятие: установка систем видеонаблюдения, установка заграждений на территории объектов особой важности, повышенной опасности, жизнеобеспечения и с массовым пребыванием граждан  (департамент культуры и национальной политики Кемеровской области)</t>
  </si>
  <si>
    <t>Мероприятие: установка систем контроля доступа, установка систем видеонаблюдения (департамент социальной защиты населения Кемеровской области)</t>
  </si>
  <si>
    <t>Мероприятие: установка громкоговорящей связи  (департамент сельского хозяйства и перерабатывающей промышленности Кемеровской области)</t>
  </si>
  <si>
    <t>Основное мероприятие: приобретение аппаратно-программных комплексов, приобретение электронных средств обучения, оборудования и приборов для проведения занятий по антитеррору</t>
  </si>
  <si>
    <t xml:space="preserve">Мероприятие: погашение кредиторской задолженности за приобретение аппаратно-программных комплексов, электронных средств обучения, оборудования и приборов для проведения занятий </t>
  </si>
  <si>
    <t>Подпрограмма "Система обеспечения вызова экстренных оперативных служб по единому номеру "112"</t>
  </si>
  <si>
    <t>15 600 00000</t>
  </si>
  <si>
    <t>всего</t>
  </si>
  <si>
    <t>Основное мероприятие: обспечение деятельности (оказание услуг) подведомственных учреждений</t>
  </si>
  <si>
    <t>15 600 79540</t>
  </si>
  <si>
    <t>Мероприятие: обспечение деятельности (оказание услуг) подведомственных учреждений</t>
  </si>
  <si>
    <t>15 500 71500</t>
  </si>
  <si>
    <t>15 500 71490</t>
  </si>
  <si>
    <t>15 500 00000</t>
  </si>
  <si>
    <t>15 400 71480</t>
  </si>
  <si>
    <t>15 400 79540</t>
  </si>
  <si>
    <t>15 400 00000</t>
  </si>
  <si>
    <t>15 300 71470</t>
  </si>
  <si>
    <t>15 300 71460</t>
  </si>
  <si>
    <t>15 300 79540</t>
  </si>
  <si>
    <t>15 300 00000</t>
  </si>
  <si>
    <t>15 200 71450</t>
  </si>
  <si>
    <t>15 200 79540</t>
  </si>
  <si>
    <t>15 200 00000</t>
  </si>
  <si>
    <t>15 100 79520</t>
  </si>
  <si>
    <t>15 100 00000</t>
  </si>
  <si>
    <t>15 000 00000</t>
  </si>
  <si>
    <t>Код целевой статьи расходов</t>
  </si>
  <si>
    <t>за 2016 год</t>
  </si>
  <si>
    <t>возврат неиспользован ных бюджетных средств отчетного года в текущем году **</t>
  </si>
  <si>
    <t>Мероприятие: Повышение квалификации преподавателей по подготовке персонала дежурно-диспетчерских служб Системы-112</t>
  </si>
  <si>
    <t>Директор государственной программы:</t>
  </si>
  <si>
    <t>Первый заместитель губернатора Кемеровской области</t>
  </si>
  <si>
    <t>Исполнитель:</t>
  </si>
  <si>
    <t>начальник финансово-экономического отдела департамента</t>
  </si>
  <si>
    <t>по чрезвычайным ситуациям Кемеровской области</t>
  </si>
  <si>
    <t>С.В. Афанасьева</t>
  </si>
  <si>
    <t>Телефон: 8(384)236-04-17</t>
  </si>
  <si>
    <t>В.Н. Чернов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</si>
</sst>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abSelected="1" view="pageBreakPreview" topLeftCell="A49" zoomScale="70" zoomScaleSheetLayoutView="70" workbookViewId="0">
      <selection activeCell="G57" sqref="G57"/>
    </sheetView>
  </sheetViews>
  <sheetFormatPr defaultRowHeight="14.4" x14ac:dyDescent="0.3"/>
  <cols>
    <col min="1" max="1" width="48.109375" customWidth="1"/>
    <col min="2" max="2" width="20.33203125" customWidth="1"/>
    <col min="3" max="3" width="13.33203125" customWidth="1"/>
    <col min="4" max="4" width="6.88671875" customWidth="1"/>
    <col min="5" max="5" width="15.5546875" customWidth="1"/>
    <col min="6" max="6" width="14.77734375" customWidth="1"/>
    <col min="7" max="7" width="16.6640625" customWidth="1"/>
    <col min="8" max="8" width="16.109375" customWidth="1"/>
  </cols>
  <sheetData>
    <row r="2" spans="1:8" ht="15.6" customHeight="1" x14ac:dyDescent="0.3">
      <c r="A2" s="35" t="s">
        <v>1</v>
      </c>
      <c r="B2" s="35"/>
      <c r="C2" s="35"/>
      <c r="D2" s="35"/>
      <c r="E2" s="35"/>
      <c r="F2" s="35"/>
      <c r="G2" s="35"/>
      <c r="H2" s="35"/>
    </row>
    <row r="3" spans="1:8" ht="15.6" customHeight="1" x14ac:dyDescent="0.3">
      <c r="A3" s="35" t="s">
        <v>13</v>
      </c>
      <c r="B3" s="35"/>
      <c r="C3" s="35"/>
      <c r="D3" s="35"/>
      <c r="E3" s="35"/>
      <c r="F3" s="35"/>
      <c r="G3" s="35"/>
      <c r="H3" s="35"/>
    </row>
    <row r="4" spans="1:8" ht="15.6" customHeight="1" x14ac:dyDescent="0.3">
      <c r="A4" s="35" t="s">
        <v>14</v>
      </c>
      <c r="B4" s="35"/>
      <c r="C4" s="35"/>
      <c r="D4" s="35"/>
      <c r="E4" s="35"/>
      <c r="F4" s="35"/>
      <c r="G4" s="35"/>
      <c r="H4" s="35"/>
    </row>
    <row r="5" spans="1:8" ht="15.6" customHeight="1" x14ac:dyDescent="0.3">
      <c r="A5" s="35" t="s">
        <v>2</v>
      </c>
      <c r="B5" s="35"/>
      <c r="C5" s="35"/>
      <c r="D5" s="35"/>
      <c r="E5" s="35"/>
      <c r="F5" s="35"/>
      <c r="G5" s="35"/>
      <c r="H5" s="35"/>
    </row>
    <row r="6" spans="1:8" ht="15.6" customHeight="1" x14ac:dyDescent="0.3">
      <c r="A6" s="35" t="s">
        <v>68</v>
      </c>
      <c r="B6" s="35"/>
      <c r="C6" s="35"/>
      <c r="D6" s="35"/>
      <c r="E6" s="35"/>
      <c r="F6" s="35"/>
      <c r="G6" s="35"/>
      <c r="H6" s="35"/>
    </row>
    <row r="8" spans="1:8" ht="15.6" customHeight="1" x14ac:dyDescent="0.3">
      <c r="A8" s="36" t="s">
        <v>19</v>
      </c>
      <c r="B8" s="36" t="s">
        <v>3</v>
      </c>
      <c r="C8" s="36" t="s">
        <v>67</v>
      </c>
      <c r="D8" s="36" t="s">
        <v>15</v>
      </c>
      <c r="E8" s="38" t="s">
        <v>16</v>
      </c>
      <c r="F8" s="38"/>
      <c r="G8" s="38"/>
      <c r="H8" s="38"/>
    </row>
    <row r="9" spans="1:8" ht="92.4" customHeight="1" x14ac:dyDescent="0.3">
      <c r="A9" s="37"/>
      <c r="B9" s="36"/>
      <c r="C9" s="36"/>
      <c r="D9" s="36"/>
      <c r="E9" s="3" t="s">
        <v>0</v>
      </c>
      <c r="F9" s="3" t="s">
        <v>17</v>
      </c>
      <c r="G9" s="3" t="s">
        <v>69</v>
      </c>
      <c r="H9" s="3" t="s">
        <v>18</v>
      </c>
    </row>
    <row r="10" spans="1:8" ht="11.4" customHeight="1" x14ac:dyDescent="0.3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23.25" customHeight="1" x14ac:dyDescent="0.3">
      <c r="A11" s="32" t="s">
        <v>20</v>
      </c>
      <c r="B11" s="1" t="s">
        <v>11</v>
      </c>
      <c r="C11" s="10" t="s">
        <v>66</v>
      </c>
      <c r="D11" s="1"/>
      <c r="E11" s="11">
        <f>E13+E18+E28+E42+E50+E63</f>
        <v>428693.89999999997</v>
      </c>
      <c r="F11" s="11">
        <f>F13+F18+F28+F42+F50+F63</f>
        <v>411856.5</v>
      </c>
      <c r="G11" s="12">
        <v>0</v>
      </c>
      <c r="H11" s="17">
        <f t="shared" ref="H11:H16" si="0">F11/E11*100</f>
        <v>96.072395711718798</v>
      </c>
    </row>
    <row r="12" spans="1:8" ht="41.4" customHeight="1" x14ac:dyDescent="0.3">
      <c r="A12" s="32"/>
      <c r="B12" s="1" t="s">
        <v>12</v>
      </c>
      <c r="C12" s="10" t="s">
        <v>66</v>
      </c>
      <c r="D12" s="1"/>
      <c r="E12" s="11">
        <f>E14+E19+E29+E43+E51+E64</f>
        <v>428693.89999999997</v>
      </c>
      <c r="F12" s="11">
        <f>F14+F19+F29+F43+F51+F64</f>
        <v>411856.5</v>
      </c>
      <c r="G12" s="12">
        <v>0</v>
      </c>
      <c r="H12" s="17">
        <f t="shared" si="0"/>
        <v>96.072395711718798</v>
      </c>
    </row>
    <row r="13" spans="1:8" ht="26.25" customHeight="1" x14ac:dyDescent="0.3">
      <c r="A13" s="32" t="s">
        <v>4</v>
      </c>
      <c r="B13" s="1" t="s">
        <v>11</v>
      </c>
      <c r="C13" s="10" t="s">
        <v>65</v>
      </c>
      <c r="D13" s="1"/>
      <c r="E13" s="11">
        <f t="shared" ref="E13:F16" si="1">E14</f>
        <v>6624.1</v>
      </c>
      <c r="F13" s="11">
        <f t="shared" si="1"/>
        <v>6593.1</v>
      </c>
      <c r="G13" s="12">
        <v>0</v>
      </c>
      <c r="H13" s="17">
        <f t="shared" si="0"/>
        <v>99.532011895955677</v>
      </c>
    </row>
    <row r="14" spans="1:8" ht="50.4" customHeight="1" x14ac:dyDescent="0.3">
      <c r="A14" s="32"/>
      <c r="B14" s="1" t="s">
        <v>12</v>
      </c>
      <c r="C14" s="10" t="s">
        <v>65</v>
      </c>
      <c r="D14" s="1"/>
      <c r="E14" s="11">
        <f t="shared" si="1"/>
        <v>6624.1</v>
      </c>
      <c r="F14" s="11">
        <f t="shared" si="1"/>
        <v>6593.1</v>
      </c>
      <c r="G14" s="12">
        <v>0</v>
      </c>
      <c r="H14" s="17">
        <f t="shared" si="0"/>
        <v>99.532011895955677</v>
      </c>
    </row>
    <row r="15" spans="1:8" ht="19.5" customHeight="1" x14ac:dyDescent="0.3">
      <c r="A15" s="32" t="s">
        <v>21</v>
      </c>
      <c r="B15" s="1" t="s">
        <v>11</v>
      </c>
      <c r="C15" s="10" t="s">
        <v>64</v>
      </c>
      <c r="D15" s="1"/>
      <c r="E15" s="11">
        <f t="shared" si="1"/>
        <v>6624.1</v>
      </c>
      <c r="F15" s="11">
        <f t="shared" si="1"/>
        <v>6593.1</v>
      </c>
      <c r="G15" s="12">
        <v>0</v>
      </c>
      <c r="H15" s="17">
        <f t="shared" si="0"/>
        <v>99.532011895955677</v>
      </c>
    </row>
    <row r="16" spans="1:8" ht="16.5" customHeight="1" x14ac:dyDescent="0.3">
      <c r="A16" s="32"/>
      <c r="B16" s="1" t="s">
        <v>12</v>
      </c>
      <c r="C16" s="10" t="s">
        <v>64</v>
      </c>
      <c r="D16" s="1"/>
      <c r="E16" s="11">
        <f t="shared" si="1"/>
        <v>6624.1</v>
      </c>
      <c r="F16" s="11">
        <f t="shared" si="1"/>
        <v>6593.1</v>
      </c>
      <c r="G16" s="12">
        <v>0</v>
      </c>
      <c r="H16" s="17">
        <f t="shared" si="0"/>
        <v>99.532011895955677</v>
      </c>
    </row>
    <row r="17" spans="1:8" ht="31.8" customHeight="1" x14ac:dyDescent="0.3">
      <c r="A17" s="9" t="s">
        <v>5</v>
      </c>
      <c r="B17" s="1" t="s">
        <v>12</v>
      </c>
      <c r="C17" s="10" t="s">
        <v>64</v>
      </c>
      <c r="D17" s="1"/>
      <c r="E17" s="11">
        <v>6624.1</v>
      </c>
      <c r="F17" s="11">
        <v>6593.1</v>
      </c>
      <c r="G17" s="12">
        <v>0</v>
      </c>
      <c r="H17" s="17">
        <f>F17/E17*100</f>
        <v>99.532011895955677</v>
      </c>
    </row>
    <row r="18" spans="1:8" ht="18.75" customHeight="1" x14ac:dyDescent="0.3">
      <c r="A18" s="32" t="s">
        <v>6</v>
      </c>
      <c r="B18" s="1" t="s">
        <v>11</v>
      </c>
      <c r="C18" s="10" t="s">
        <v>63</v>
      </c>
      <c r="D18" s="1"/>
      <c r="E18" s="11">
        <f>E19</f>
        <v>183776.6</v>
      </c>
      <c r="F18" s="11">
        <f>F19</f>
        <v>178380.7</v>
      </c>
      <c r="G18" s="12">
        <v>0</v>
      </c>
      <c r="H18" s="17">
        <f t="shared" ref="H18:H27" si="2">F18/E18*100</f>
        <v>97.063880820517952</v>
      </c>
    </row>
    <row r="19" spans="1:8" ht="30" customHeight="1" x14ac:dyDescent="0.3">
      <c r="A19" s="32"/>
      <c r="B19" s="1" t="s">
        <v>12</v>
      </c>
      <c r="C19" s="10" t="s">
        <v>63</v>
      </c>
      <c r="D19" s="1"/>
      <c r="E19" s="11">
        <f>E22+E24</f>
        <v>183776.6</v>
      </c>
      <c r="F19" s="11">
        <f>F22+F24</f>
        <v>178380.7</v>
      </c>
      <c r="G19" s="12">
        <v>0</v>
      </c>
      <c r="H19" s="17">
        <f t="shared" si="2"/>
        <v>97.063880820517952</v>
      </c>
    </row>
    <row r="20" spans="1:8" ht="16.8" customHeight="1" x14ac:dyDescent="0.3">
      <c r="A20" s="32" t="s">
        <v>22</v>
      </c>
      <c r="B20" s="1" t="s">
        <v>11</v>
      </c>
      <c r="C20" s="10" t="s">
        <v>62</v>
      </c>
      <c r="D20" s="1"/>
      <c r="E20" s="11">
        <f>E21</f>
        <v>182505.1</v>
      </c>
      <c r="F20" s="11">
        <f>F21</f>
        <v>177109.2</v>
      </c>
      <c r="G20" s="12">
        <v>0</v>
      </c>
      <c r="H20" s="17">
        <f t="shared" si="2"/>
        <v>97.04342508784687</v>
      </c>
    </row>
    <row r="21" spans="1:8" ht="30" customHeight="1" x14ac:dyDescent="0.3">
      <c r="A21" s="32"/>
      <c r="B21" s="1" t="s">
        <v>12</v>
      </c>
      <c r="C21" s="10" t="s">
        <v>62</v>
      </c>
      <c r="D21" s="1"/>
      <c r="E21" s="11">
        <f>E22</f>
        <v>182505.1</v>
      </c>
      <c r="F21" s="11">
        <f>F22</f>
        <v>177109.2</v>
      </c>
      <c r="G21" s="12">
        <v>0</v>
      </c>
      <c r="H21" s="17">
        <f t="shared" si="2"/>
        <v>97.04342508784687</v>
      </c>
    </row>
    <row r="22" spans="1:8" ht="32.4" customHeight="1" x14ac:dyDescent="0.3">
      <c r="A22" s="9" t="s">
        <v>7</v>
      </c>
      <c r="B22" s="1" t="s">
        <v>12</v>
      </c>
      <c r="C22" s="10" t="s">
        <v>62</v>
      </c>
      <c r="D22" s="1"/>
      <c r="E22" s="11">
        <v>182505.1</v>
      </c>
      <c r="F22" s="11">
        <v>177109.2</v>
      </c>
      <c r="G22" s="12">
        <v>0</v>
      </c>
      <c r="H22" s="17">
        <f t="shared" si="2"/>
        <v>97.04342508784687</v>
      </c>
    </row>
    <row r="23" spans="1:8" ht="17.25" customHeight="1" x14ac:dyDescent="0.3">
      <c r="A23" s="32" t="s">
        <v>23</v>
      </c>
      <c r="B23" s="1" t="s">
        <v>11</v>
      </c>
      <c r="C23" s="10" t="s">
        <v>61</v>
      </c>
      <c r="D23" s="1"/>
      <c r="E23" s="11">
        <f>E24</f>
        <v>1271.5</v>
      </c>
      <c r="F23" s="11">
        <f>F24</f>
        <v>1271.5</v>
      </c>
      <c r="G23" s="12">
        <v>0</v>
      </c>
      <c r="H23" s="17">
        <f t="shared" si="2"/>
        <v>100</v>
      </c>
    </row>
    <row r="24" spans="1:8" ht="17.25" customHeight="1" x14ac:dyDescent="0.3">
      <c r="A24" s="32"/>
      <c r="B24" s="1" t="s">
        <v>12</v>
      </c>
      <c r="C24" s="10" t="s">
        <v>61</v>
      </c>
      <c r="D24" s="1"/>
      <c r="E24" s="11">
        <f>E25+E26+E27</f>
        <v>1271.5</v>
      </c>
      <c r="F24" s="11">
        <f>F25+F26+F27</f>
        <v>1271.5</v>
      </c>
      <c r="G24" s="12">
        <v>0</v>
      </c>
      <c r="H24" s="17">
        <f t="shared" si="2"/>
        <v>100</v>
      </c>
    </row>
    <row r="25" spans="1:8" ht="48" customHeight="1" x14ac:dyDescent="0.3">
      <c r="A25" s="1" t="s">
        <v>24</v>
      </c>
      <c r="B25" s="1" t="s">
        <v>12</v>
      </c>
      <c r="C25" s="10" t="s">
        <v>61</v>
      </c>
      <c r="D25" s="1"/>
      <c r="E25" s="11">
        <v>371.5</v>
      </c>
      <c r="F25" s="11">
        <v>371.5</v>
      </c>
      <c r="G25" s="12">
        <v>0</v>
      </c>
      <c r="H25" s="17">
        <f t="shared" si="2"/>
        <v>100</v>
      </c>
    </row>
    <row r="26" spans="1:8" ht="142.80000000000001" customHeight="1" x14ac:dyDescent="0.3">
      <c r="A26" s="1" t="s">
        <v>25</v>
      </c>
      <c r="B26" s="1" t="s">
        <v>12</v>
      </c>
      <c r="C26" s="10" t="s">
        <v>61</v>
      </c>
      <c r="D26" s="1"/>
      <c r="E26" s="11">
        <v>500</v>
      </c>
      <c r="F26" s="11">
        <v>500</v>
      </c>
      <c r="G26" s="12">
        <v>0</v>
      </c>
      <c r="H26" s="17">
        <f t="shared" si="2"/>
        <v>100</v>
      </c>
    </row>
    <row r="27" spans="1:8" ht="46.2" customHeight="1" x14ac:dyDescent="0.3">
      <c r="A27" s="5" t="s">
        <v>26</v>
      </c>
      <c r="B27" s="1" t="s">
        <v>12</v>
      </c>
      <c r="C27" s="10" t="s">
        <v>61</v>
      </c>
      <c r="D27" s="1"/>
      <c r="E27" s="11">
        <v>400</v>
      </c>
      <c r="F27" s="11">
        <v>400</v>
      </c>
      <c r="G27" s="12">
        <v>0</v>
      </c>
      <c r="H27" s="17">
        <f t="shared" si="2"/>
        <v>100</v>
      </c>
    </row>
    <row r="28" spans="1:8" ht="19.5" customHeight="1" x14ac:dyDescent="0.3">
      <c r="A28" s="32" t="s">
        <v>8</v>
      </c>
      <c r="B28" s="1" t="s">
        <v>11</v>
      </c>
      <c r="C28" s="10" t="s">
        <v>60</v>
      </c>
      <c r="D28" s="1"/>
      <c r="E28" s="11">
        <f>E29</f>
        <v>179443.5</v>
      </c>
      <c r="F28" s="11">
        <f>F29</f>
        <v>175949.1</v>
      </c>
      <c r="G28" s="12">
        <v>0</v>
      </c>
      <c r="H28" s="17">
        <f t="shared" ref="H28:H32" si="3">F28/E28*100</f>
        <v>98.052646097518164</v>
      </c>
    </row>
    <row r="29" spans="1:8" ht="15.6" x14ac:dyDescent="0.3">
      <c r="A29" s="32"/>
      <c r="B29" s="1" t="s">
        <v>12</v>
      </c>
      <c r="C29" s="10" t="s">
        <v>60</v>
      </c>
      <c r="D29" s="1"/>
      <c r="E29" s="14">
        <f>E32+E34+E38</f>
        <v>179443.5</v>
      </c>
      <c r="F29" s="14">
        <f>F32+F34+F38</f>
        <v>175949.1</v>
      </c>
      <c r="G29" s="12">
        <v>0</v>
      </c>
      <c r="H29" s="17">
        <f t="shared" si="3"/>
        <v>98.052646097518164</v>
      </c>
    </row>
    <row r="30" spans="1:8" ht="15.6" x14ac:dyDescent="0.3">
      <c r="A30" s="32" t="s">
        <v>22</v>
      </c>
      <c r="B30" s="1" t="s">
        <v>11</v>
      </c>
      <c r="C30" s="10" t="s">
        <v>59</v>
      </c>
      <c r="D30" s="1"/>
      <c r="E30" s="14">
        <f>E31</f>
        <v>177607.1</v>
      </c>
      <c r="F30" s="14">
        <f>F31</f>
        <v>174162.7</v>
      </c>
      <c r="G30" s="12">
        <v>0</v>
      </c>
      <c r="H30" s="17">
        <f t="shared" si="3"/>
        <v>98.060663115382212</v>
      </c>
    </row>
    <row r="31" spans="1:8" ht="35.4" customHeight="1" x14ac:dyDescent="0.3">
      <c r="A31" s="32"/>
      <c r="B31" s="1" t="s">
        <v>12</v>
      </c>
      <c r="C31" s="10" t="s">
        <v>59</v>
      </c>
      <c r="D31" s="1"/>
      <c r="E31" s="15">
        <f>E32</f>
        <v>177607.1</v>
      </c>
      <c r="F31" s="15">
        <f>F32</f>
        <v>174162.7</v>
      </c>
      <c r="G31" s="12">
        <v>0</v>
      </c>
      <c r="H31" s="17">
        <f t="shared" si="3"/>
        <v>98.060663115382212</v>
      </c>
    </row>
    <row r="32" spans="1:8" ht="33.6" customHeight="1" x14ac:dyDescent="0.3">
      <c r="A32" s="9" t="s">
        <v>7</v>
      </c>
      <c r="B32" s="1" t="s">
        <v>12</v>
      </c>
      <c r="C32" s="10" t="s">
        <v>59</v>
      </c>
      <c r="D32" s="1"/>
      <c r="E32" s="15">
        <v>177607.1</v>
      </c>
      <c r="F32" s="14">
        <v>174162.7</v>
      </c>
      <c r="G32" s="12">
        <v>0</v>
      </c>
      <c r="H32" s="17">
        <f t="shared" si="3"/>
        <v>98.060663115382212</v>
      </c>
    </row>
    <row r="33" spans="1:8" ht="19.5" customHeight="1" x14ac:dyDescent="0.3">
      <c r="A33" s="32" t="s">
        <v>27</v>
      </c>
      <c r="B33" s="1" t="s">
        <v>11</v>
      </c>
      <c r="C33" s="10" t="s">
        <v>58</v>
      </c>
      <c r="D33" s="1"/>
      <c r="E33" s="14">
        <f>E34</f>
        <v>1686.4</v>
      </c>
      <c r="F33" s="14">
        <f>F34</f>
        <v>1686.4</v>
      </c>
      <c r="G33" s="12">
        <v>0</v>
      </c>
      <c r="H33" s="17">
        <f t="shared" ref="H33:H45" si="4">F33/E33*100</f>
        <v>100</v>
      </c>
    </row>
    <row r="34" spans="1:8" ht="15.6" x14ac:dyDescent="0.3">
      <c r="A34" s="32"/>
      <c r="B34" s="1" t="s">
        <v>12</v>
      </c>
      <c r="C34" s="10" t="s">
        <v>58</v>
      </c>
      <c r="D34" s="1"/>
      <c r="E34" s="14">
        <f>E35+E36</f>
        <v>1686.4</v>
      </c>
      <c r="F34" s="14">
        <f>F35+F36</f>
        <v>1686.4</v>
      </c>
      <c r="G34" s="12">
        <v>0</v>
      </c>
      <c r="H34" s="17">
        <f t="shared" si="4"/>
        <v>100</v>
      </c>
    </row>
    <row r="35" spans="1:8" ht="81" customHeight="1" x14ac:dyDescent="0.3">
      <c r="A35" s="1" t="s">
        <v>28</v>
      </c>
      <c r="B35" s="1" t="s">
        <v>12</v>
      </c>
      <c r="C35" s="10" t="s">
        <v>58</v>
      </c>
      <c r="D35" s="1"/>
      <c r="E35" s="14">
        <v>986.4</v>
      </c>
      <c r="F35" s="14">
        <v>986.4</v>
      </c>
      <c r="G35" s="12">
        <v>0</v>
      </c>
      <c r="H35" s="17">
        <f t="shared" si="4"/>
        <v>100</v>
      </c>
    </row>
    <row r="36" spans="1:8" ht="48.6" customHeight="1" x14ac:dyDescent="0.3">
      <c r="A36" s="1" t="s">
        <v>29</v>
      </c>
      <c r="B36" s="1" t="s">
        <v>12</v>
      </c>
      <c r="C36" s="10" t="s">
        <v>58</v>
      </c>
      <c r="D36" s="1"/>
      <c r="E36" s="14">
        <v>700</v>
      </c>
      <c r="F36" s="14">
        <v>700</v>
      </c>
      <c r="G36" s="12">
        <v>0</v>
      </c>
      <c r="H36" s="17">
        <f t="shared" si="4"/>
        <v>100</v>
      </c>
    </row>
    <row r="37" spans="1:8" ht="20.25" customHeight="1" x14ac:dyDescent="0.3">
      <c r="A37" s="32" t="s">
        <v>30</v>
      </c>
      <c r="B37" s="1" t="s">
        <v>11</v>
      </c>
      <c r="C37" s="16" t="s">
        <v>57</v>
      </c>
      <c r="D37" s="1"/>
      <c r="E37" s="14">
        <f>E38</f>
        <v>150</v>
      </c>
      <c r="F37" s="14">
        <f>F38</f>
        <v>100</v>
      </c>
      <c r="G37" s="12">
        <v>0</v>
      </c>
      <c r="H37" s="17">
        <f t="shared" si="4"/>
        <v>66.666666666666657</v>
      </c>
    </row>
    <row r="38" spans="1:8" ht="15.6" customHeight="1" x14ac:dyDescent="0.3">
      <c r="A38" s="32"/>
      <c r="B38" s="1" t="s">
        <v>12</v>
      </c>
      <c r="C38" s="16" t="s">
        <v>57</v>
      </c>
      <c r="D38" s="1"/>
      <c r="E38" s="14">
        <f>E39+E40+E41</f>
        <v>150</v>
      </c>
      <c r="F38" s="14">
        <f>F39+F40+F41</f>
        <v>100</v>
      </c>
      <c r="G38" s="12">
        <v>0</v>
      </c>
      <c r="H38" s="17">
        <f t="shared" si="4"/>
        <v>66.666666666666657</v>
      </c>
    </row>
    <row r="39" spans="1:8" ht="28.2" customHeight="1" x14ac:dyDescent="0.3">
      <c r="A39" s="5" t="s">
        <v>31</v>
      </c>
      <c r="B39" s="13" t="s">
        <v>12</v>
      </c>
      <c r="C39" s="16" t="s">
        <v>57</v>
      </c>
      <c r="D39" s="13"/>
      <c r="E39" s="14">
        <v>50</v>
      </c>
      <c r="F39" s="15">
        <v>50</v>
      </c>
      <c r="G39" s="12">
        <v>0</v>
      </c>
      <c r="H39" s="17">
        <f t="shared" si="4"/>
        <v>100</v>
      </c>
    </row>
    <row r="40" spans="1:8" ht="31.2" x14ac:dyDescent="0.3">
      <c r="A40" s="5" t="s">
        <v>32</v>
      </c>
      <c r="B40" s="13" t="s">
        <v>12</v>
      </c>
      <c r="C40" s="16" t="s">
        <v>57</v>
      </c>
      <c r="D40" s="13"/>
      <c r="E40" s="14">
        <v>50</v>
      </c>
      <c r="F40" s="14">
        <v>50</v>
      </c>
      <c r="G40" s="12">
        <v>0</v>
      </c>
      <c r="H40" s="17">
        <f t="shared" si="4"/>
        <v>100</v>
      </c>
    </row>
    <row r="41" spans="1:8" ht="31.2" x14ac:dyDescent="0.3">
      <c r="A41" s="5" t="s">
        <v>33</v>
      </c>
      <c r="B41" s="13" t="s">
        <v>12</v>
      </c>
      <c r="C41" s="16" t="s">
        <v>57</v>
      </c>
      <c r="D41" s="13"/>
      <c r="E41" s="14">
        <v>50</v>
      </c>
      <c r="F41" s="14">
        <v>0</v>
      </c>
      <c r="G41" s="12">
        <v>0</v>
      </c>
      <c r="H41" s="17">
        <f t="shared" si="4"/>
        <v>0</v>
      </c>
    </row>
    <row r="42" spans="1:8" ht="15.6" x14ac:dyDescent="0.3">
      <c r="A42" s="32" t="s">
        <v>9</v>
      </c>
      <c r="B42" s="13" t="s">
        <v>11</v>
      </c>
      <c r="C42" s="16" t="s">
        <v>56</v>
      </c>
      <c r="D42" s="13"/>
      <c r="E42" s="14">
        <f>E47+E44</f>
        <v>45078.899999999994</v>
      </c>
      <c r="F42" s="14">
        <f>F47+F44</f>
        <v>44632</v>
      </c>
      <c r="G42" s="12">
        <v>0</v>
      </c>
      <c r="H42" s="17">
        <f t="shared" si="4"/>
        <v>99.008627096047164</v>
      </c>
    </row>
    <row r="43" spans="1:8" ht="31.8" customHeight="1" x14ac:dyDescent="0.3">
      <c r="A43" s="32"/>
      <c r="B43" s="1" t="s">
        <v>12</v>
      </c>
      <c r="C43" s="10" t="s">
        <v>56</v>
      </c>
      <c r="D43" s="1"/>
      <c r="E43" s="14">
        <f>E46+E48</f>
        <v>45078.899999999994</v>
      </c>
      <c r="F43" s="14">
        <f>F46+F48</f>
        <v>44632</v>
      </c>
      <c r="G43" s="12">
        <v>0</v>
      </c>
      <c r="H43" s="17">
        <f t="shared" si="4"/>
        <v>99.008627096047164</v>
      </c>
    </row>
    <row r="44" spans="1:8" ht="15.6" x14ac:dyDescent="0.3">
      <c r="A44" s="32" t="s">
        <v>22</v>
      </c>
      <c r="B44" s="1" t="s">
        <v>11</v>
      </c>
      <c r="C44" s="10" t="s">
        <v>55</v>
      </c>
      <c r="D44" s="1"/>
      <c r="E44" s="14">
        <f>E45</f>
        <v>44949.7</v>
      </c>
      <c r="F44" s="14">
        <f>F45</f>
        <v>44502.8</v>
      </c>
      <c r="G44" s="12">
        <v>0</v>
      </c>
      <c r="H44" s="17">
        <f t="shared" si="4"/>
        <v>99.005777569149529</v>
      </c>
    </row>
    <row r="45" spans="1:8" ht="31.8" customHeight="1" x14ac:dyDescent="0.3">
      <c r="A45" s="32"/>
      <c r="B45" s="1" t="s">
        <v>12</v>
      </c>
      <c r="C45" s="10" t="s">
        <v>55</v>
      </c>
      <c r="D45" s="1"/>
      <c r="E45" s="14">
        <f>E46</f>
        <v>44949.7</v>
      </c>
      <c r="F45" s="14">
        <f>F46</f>
        <v>44502.8</v>
      </c>
      <c r="G45" s="12">
        <v>0</v>
      </c>
      <c r="H45" s="17">
        <f t="shared" si="4"/>
        <v>99.005777569149529</v>
      </c>
    </row>
    <row r="46" spans="1:8" ht="46.8" x14ac:dyDescent="0.3">
      <c r="A46" s="9" t="s">
        <v>7</v>
      </c>
      <c r="B46" s="1" t="s">
        <v>12</v>
      </c>
      <c r="C46" s="10" t="s">
        <v>55</v>
      </c>
      <c r="D46" s="1"/>
      <c r="E46" s="14">
        <v>44949.7</v>
      </c>
      <c r="F46" s="14">
        <v>44502.8</v>
      </c>
      <c r="G46" s="12">
        <v>0</v>
      </c>
      <c r="H46" s="17">
        <f>F46/E46*100</f>
        <v>99.005777569149529</v>
      </c>
    </row>
    <row r="47" spans="1:8" ht="15.6" x14ac:dyDescent="0.3">
      <c r="A47" s="32" t="s">
        <v>34</v>
      </c>
      <c r="B47" s="1" t="s">
        <v>11</v>
      </c>
      <c r="C47" s="10" t="s">
        <v>54</v>
      </c>
      <c r="D47" s="1"/>
      <c r="E47" s="14">
        <f>E48</f>
        <v>129.19999999999999</v>
      </c>
      <c r="F47" s="14">
        <f>F48</f>
        <v>129.19999999999999</v>
      </c>
      <c r="G47" s="12">
        <v>0</v>
      </c>
      <c r="H47" s="17">
        <f>F47/E47*100</f>
        <v>100</v>
      </c>
    </row>
    <row r="48" spans="1:8" ht="30" customHeight="1" x14ac:dyDescent="0.3">
      <c r="A48" s="32"/>
      <c r="B48" s="1" t="s">
        <v>12</v>
      </c>
      <c r="C48" s="10" t="s">
        <v>54</v>
      </c>
      <c r="D48" s="1"/>
      <c r="E48" s="14">
        <f>E49</f>
        <v>129.19999999999999</v>
      </c>
      <c r="F48" s="14">
        <f t="shared" ref="F48:G48" si="5">F49</f>
        <v>129.19999999999999</v>
      </c>
      <c r="G48" s="14">
        <f t="shared" si="5"/>
        <v>0</v>
      </c>
      <c r="H48" s="17">
        <f t="shared" ref="H48:H49" si="6">F48/E48*100</f>
        <v>100</v>
      </c>
    </row>
    <row r="49" spans="1:8" ht="48" customHeight="1" x14ac:dyDescent="0.3">
      <c r="A49" s="1" t="s">
        <v>35</v>
      </c>
      <c r="B49" s="1" t="s">
        <v>12</v>
      </c>
      <c r="C49" s="10" t="s">
        <v>54</v>
      </c>
      <c r="D49" s="1"/>
      <c r="E49" s="14">
        <v>129.19999999999999</v>
      </c>
      <c r="F49" s="14">
        <v>129.19999999999999</v>
      </c>
      <c r="G49" s="12">
        <v>0</v>
      </c>
      <c r="H49" s="17">
        <f t="shared" si="6"/>
        <v>100</v>
      </c>
    </row>
    <row r="50" spans="1:8" s="30" customFormat="1" ht="18" customHeight="1" x14ac:dyDescent="0.3">
      <c r="A50" s="32" t="s">
        <v>10</v>
      </c>
      <c r="B50" s="26" t="s">
        <v>11</v>
      </c>
      <c r="C50" s="27" t="s">
        <v>53</v>
      </c>
      <c r="D50" s="26"/>
      <c r="E50" s="15">
        <f>E52+E60</f>
        <v>4178.2</v>
      </c>
      <c r="F50" s="15">
        <f>F52+F60</f>
        <v>2312.8000000000002</v>
      </c>
      <c r="G50" s="28">
        <v>0</v>
      </c>
      <c r="H50" s="29">
        <f>F50/E50*100</f>
        <v>55.353980182853867</v>
      </c>
    </row>
    <row r="51" spans="1:8" ht="15.6" x14ac:dyDescent="0.3">
      <c r="A51" s="32"/>
      <c r="B51" s="1" t="s">
        <v>12</v>
      </c>
      <c r="C51" s="10" t="s">
        <v>53</v>
      </c>
      <c r="D51" s="1"/>
      <c r="E51" s="14">
        <f>E53+E61</f>
        <v>4178.2</v>
      </c>
      <c r="F51" s="14">
        <f>F53+F61</f>
        <v>2312.8000000000002</v>
      </c>
      <c r="G51" s="12">
        <v>0</v>
      </c>
      <c r="H51" s="17">
        <f>F51/E51*100</f>
        <v>55.353980182853867</v>
      </c>
    </row>
    <row r="52" spans="1:8" ht="15.6" x14ac:dyDescent="0.3">
      <c r="A52" s="33" t="s">
        <v>36</v>
      </c>
      <c r="B52" s="1" t="s">
        <v>11</v>
      </c>
      <c r="C52" s="10" t="s">
        <v>52</v>
      </c>
      <c r="D52" s="1"/>
      <c r="E52" s="14">
        <f>E53</f>
        <v>3905</v>
      </c>
      <c r="F52" s="14">
        <f>F53</f>
        <v>2039.7</v>
      </c>
      <c r="G52" s="12">
        <v>0</v>
      </c>
      <c r="H52" s="17">
        <f t="shared" ref="H52:H54" si="7">F52/E52*100</f>
        <v>52.233034571062745</v>
      </c>
    </row>
    <row r="53" spans="1:8" ht="45" customHeight="1" x14ac:dyDescent="0.3">
      <c r="A53" s="33"/>
      <c r="B53" s="1" t="s">
        <v>12</v>
      </c>
      <c r="C53" s="10" t="s">
        <v>52</v>
      </c>
      <c r="D53" s="1"/>
      <c r="E53" s="14">
        <f>E54+E55+E56+E57+E58+E59</f>
        <v>3905</v>
      </c>
      <c r="F53" s="14">
        <f>F54+F55+F56+F57+F58+F59</f>
        <v>2039.7</v>
      </c>
      <c r="G53" s="12">
        <v>0</v>
      </c>
      <c r="H53" s="17">
        <f t="shared" si="7"/>
        <v>52.233034571062745</v>
      </c>
    </row>
    <row r="54" spans="1:8" ht="61.2" customHeight="1" x14ac:dyDescent="0.3">
      <c r="A54" s="8" t="s">
        <v>37</v>
      </c>
      <c r="B54" s="1" t="s">
        <v>12</v>
      </c>
      <c r="C54" s="10" t="s">
        <v>52</v>
      </c>
      <c r="D54" s="1"/>
      <c r="E54" s="15">
        <v>900</v>
      </c>
      <c r="F54" s="15">
        <v>0</v>
      </c>
      <c r="G54" s="12">
        <v>0</v>
      </c>
      <c r="H54" s="17">
        <f t="shared" si="7"/>
        <v>0</v>
      </c>
    </row>
    <row r="55" spans="1:8" ht="45" customHeight="1" x14ac:dyDescent="0.3">
      <c r="A55" s="8" t="s">
        <v>38</v>
      </c>
      <c r="B55" s="1" t="s">
        <v>12</v>
      </c>
      <c r="C55" s="10" t="s">
        <v>52</v>
      </c>
      <c r="D55" s="1"/>
      <c r="E55" s="15">
        <v>900</v>
      </c>
      <c r="F55" s="15">
        <v>100</v>
      </c>
      <c r="G55" s="12">
        <v>0</v>
      </c>
      <c r="H55" s="17">
        <f t="shared" ref="H55:H68" si="8">F55/E55*100</f>
        <v>11.111111111111111</v>
      </c>
    </row>
    <row r="56" spans="1:8" ht="49.2" customHeight="1" x14ac:dyDescent="0.3">
      <c r="A56" s="8" t="s">
        <v>39</v>
      </c>
      <c r="B56" s="1" t="s">
        <v>12</v>
      </c>
      <c r="C56" s="10" t="s">
        <v>52</v>
      </c>
      <c r="D56" s="1"/>
      <c r="E56" s="15">
        <v>800</v>
      </c>
      <c r="F56" s="15">
        <v>777.7</v>
      </c>
      <c r="G56" s="12">
        <v>0</v>
      </c>
      <c r="H56" s="17">
        <f t="shared" si="8"/>
        <v>97.212500000000006</v>
      </c>
    </row>
    <row r="57" spans="1:8" ht="107.4" customHeight="1" x14ac:dyDescent="0.3">
      <c r="A57" s="8" t="s">
        <v>40</v>
      </c>
      <c r="B57" s="1" t="s">
        <v>12</v>
      </c>
      <c r="C57" s="10" t="s">
        <v>52</v>
      </c>
      <c r="D57" s="1"/>
      <c r="E57" s="15">
        <v>630</v>
      </c>
      <c r="F57" s="15">
        <v>630</v>
      </c>
      <c r="G57" s="12">
        <v>0</v>
      </c>
      <c r="H57" s="17">
        <f t="shared" si="8"/>
        <v>100</v>
      </c>
    </row>
    <row r="58" spans="1:8" ht="63" customHeight="1" x14ac:dyDescent="0.3">
      <c r="A58" s="8" t="s">
        <v>41</v>
      </c>
      <c r="B58" s="1" t="s">
        <v>12</v>
      </c>
      <c r="C58" s="10" t="s">
        <v>52</v>
      </c>
      <c r="D58" s="1"/>
      <c r="E58" s="15">
        <v>540</v>
      </c>
      <c r="F58" s="14">
        <v>532</v>
      </c>
      <c r="G58" s="12">
        <v>0</v>
      </c>
      <c r="H58" s="17">
        <f t="shared" si="8"/>
        <v>98.518518518518519</v>
      </c>
    </row>
    <row r="59" spans="1:8" ht="63.6" customHeight="1" x14ac:dyDescent="0.3">
      <c r="A59" s="8" t="s">
        <v>42</v>
      </c>
      <c r="B59" s="1" t="s">
        <v>12</v>
      </c>
      <c r="C59" s="10" t="s">
        <v>52</v>
      </c>
      <c r="D59" s="1"/>
      <c r="E59" s="15">
        <v>135</v>
      </c>
      <c r="F59" s="14">
        <v>0</v>
      </c>
      <c r="G59" s="12">
        <v>0</v>
      </c>
      <c r="H59" s="17">
        <f t="shared" si="8"/>
        <v>0</v>
      </c>
    </row>
    <row r="60" spans="1:8" ht="23.25" customHeight="1" x14ac:dyDescent="0.3">
      <c r="A60" s="31" t="s">
        <v>43</v>
      </c>
      <c r="B60" s="1" t="s">
        <v>11</v>
      </c>
      <c r="C60" s="10" t="s">
        <v>51</v>
      </c>
      <c r="D60" s="1"/>
      <c r="E60" s="15">
        <f>E61</f>
        <v>273.2</v>
      </c>
      <c r="F60" s="14">
        <f>F61</f>
        <v>273.10000000000002</v>
      </c>
      <c r="G60" s="12">
        <v>0</v>
      </c>
      <c r="H60" s="17">
        <f t="shared" si="8"/>
        <v>99.963396778916561</v>
      </c>
    </row>
    <row r="61" spans="1:8" ht="58.8" customHeight="1" x14ac:dyDescent="0.3">
      <c r="A61" s="31"/>
      <c r="B61" s="1" t="s">
        <v>12</v>
      </c>
      <c r="C61" s="10" t="s">
        <v>51</v>
      </c>
      <c r="D61" s="1"/>
      <c r="E61" s="15">
        <f>E62</f>
        <v>273.2</v>
      </c>
      <c r="F61" s="15">
        <f t="shared" ref="F61:G61" si="9">F62</f>
        <v>273.10000000000002</v>
      </c>
      <c r="G61" s="15">
        <f t="shared" si="9"/>
        <v>0</v>
      </c>
      <c r="H61" s="17">
        <f t="shared" si="8"/>
        <v>99.963396778916561</v>
      </c>
    </row>
    <row r="62" spans="1:8" ht="75.599999999999994" customHeight="1" x14ac:dyDescent="0.3">
      <c r="A62" s="8" t="s">
        <v>44</v>
      </c>
      <c r="B62" s="1" t="s">
        <v>12</v>
      </c>
      <c r="C62" s="10" t="s">
        <v>51</v>
      </c>
      <c r="D62" s="1"/>
      <c r="E62" s="15">
        <v>273.2</v>
      </c>
      <c r="F62" s="14">
        <v>273.10000000000002</v>
      </c>
      <c r="G62" s="12">
        <v>0</v>
      </c>
      <c r="H62" s="17">
        <f t="shared" si="8"/>
        <v>99.963396778916561</v>
      </c>
    </row>
    <row r="63" spans="1:8" ht="22.8" customHeight="1" x14ac:dyDescent="0.3">
      <c r="A63" s="34" t="s">
        <v>45</v>
      </c>
      <c r="B63" s="1" t="s">
        <v>47</v>
      </c>
      <c r="C63" s="16" t="s">
        <v>46</v>
      </c>
      <c r="D63" s="1"/>
      <c r="E63" s="15">
        <f>E65</f>
        <v>9592.6</v>
      </c>
      <c r="F63" s="15">
        <f>F65</f>
        <v>3988.8</v>
      </c>
      <c r="G63" s="12">
        <v>0</v>
      </c>
      <c r="H63" s="17">
        <f t="shared" si="8"/>
        <v>41.582052832391639</v>
      </c>
    </row>
    <row r="64" spans="1:8" ht="27.6" customHeight="1" x14ac:dyDescent="0.3">
      <c r="A64" s="34"/>
      <c r="B64" s="20" t="s">
        <v>12</v>
      </c>
      <c r="C64" s="16" t="s">
        <v>46</v>
      </c>
      <c r="D64" s="21"/>
      <c r="E64" s="24">
        <f>E66</f>
        <v>9592.6</v>
      </c>
      <c r="F64" s="24">
        <f>F66</f>
        <v>3988.8</v>
      </c>
      <c r="G64" s="12">
        <v>0</v>
      </c>
      <c r="H64" s="17">
        <f t="shared" si="8"/>
        <v>41.582052832391639</v>
      </c>
    </row>
    <row r="65" spans="1:8" ht="22.2" customHeight="1" x14ac:dyDescent="0.3">
      <c r="A65" s="32" t="s">
        <v>48</v>
      </c>
      <c r="B65" s="1" t="s">
        <v>47</v>
      </c>
      <c r="C65" s="25" t="s">
        <v>49</v>
      </c>
      <c r="D65" s="21"/>
      <c r="E65" s="24">
        <f>E66</f>
        <v>9592.6</v>
      </c>
      <c r="F65" s="24">
        <f>F66</f>
        <v>3988.8</v>
      </c>
      <c r="G65" s="12">
        <v>0</v>
      </c>
      <c r="H65" s="17">
        <f t="shared" si="8"/>
        <v>41.582052832391639</v>
      </c>
    </row>
    <row r="66" spans="1:8" ht="26.4" customHeight="1" x14ac:dyDescent="0.3">
      <c r="A66" s="32"/>
      <c r="B66" s="20" t="s">
        <v>12</v>
      </c>
      <c r="C66" s="25" t="s">
        <v>49</v>
      </c>
      <c r="D66" s="21"/>
      <c r="E66" s="24">
        <f>E68+E67</f>
        <v>9592.6</v>
      </c>
      <c r="F66" s="24">
        <f>F68+F67</f>
        <v>3988.8</v>
      </c>
      <c r="G66" s="12">
        <v>0</v>
      </c>
      <c r="H66" s="17">
        <f t="shared" si="8"/>
        <v>41.582052832391639</v>
      </c>
    </row>
    <row r="67" spans="1:8" ht="30.6" customHeight="1" x14ac:dyDescent="0.3">
      <c r="A67" s="1" t="s">
        <v>50</v>
      </c>
      <c r="B67" s="20" t="s">
        <v>12</v>
      </c>
      <c r="C67" s="25" t="s">
        <v>49</v>
      </c>
      <c r="D67" s="22"/>
      <c r="E67" s="24">
        <v>9567.6</v>
      </c>
      <c r="F67" s="24">
        <v>3963.8</v>
      </c>
      <c r="G67" s="12">
        <v>0</v>
      </c>
      <c r="H67" s="17">
        <f t="shared" si="8"/>
        <v>41.429407583929098</v>
      </c>
    </row>
    <row r="68" spans="1:8" ht="48.6" customHeight="1" x14ac:dyDescent="0.3">
      <c r="A68" s="1" t="s">
        <v>70</v>
      </c>
      <c r="B68" s="20" t="s">
        <v>12</v>
      </c>
      <c r="C68" s="25" t="s">
        <v>49</v>
      </c>
      <c r="D68" s="22"/>
      <c r="E68" s="24">
        <v>25</v>
      </c>
      <c r="F68" s="24">
        <v>25</v>
      </c>
      <c r="G68" s="12">
        <v>0</v>
      </c>
      <c r="H68" s="17">
        <f t="shared" si="8"/>
        <v>100</v>
      </c>
    </row>
    <row r="69" spans="1:8" ht="15.6" x14ac:dyDescent="0.3">
      <c r="A69" s="18"/>
      <c r="B69" s="23"/>
      <c r="C69" s="2"/>
      <c r="D69" s="2"/>
      <c r="E69" s="2"/>
    </row>
    <row r="70" spans="1:8" ht="15.6" x14ac:dyDescent="0.3">
      <c r="A70" s="19"/>
      <c r="B70" s="2"/>
      <c r="C70" s="2"/>
      <c r="D70" s="2"/>
      <c r="E70" s="2"/>
    </row>
    <row r="71" spans="1:8" x14ac:dyDescent="0.3">
      <c r="A71" s="4" t="s">
        <v>71</v>
      </c>
      <c r="B71" s="4"/>
      <c r="C71" s="4"/>
      <c r="D71" s="4"/>
      <c r="E71" s="4"/>
    </row>
    <row r="72" spans="1:8" x14ac:dyDescent="0.3">
      <c r="A72" s="4" t="s">
        <v>72</v>
      </c>
      <c r="B72" s="4"/>
      <c r="C72" s="4"/>
      <c r="D72" s="4" t="s">
        <v>78</v>
      </c>
      <c r="E72" s="4"/>
    </row>
    <row r="73" spans="1:8" x14ac:dyDescent="0.3">
      <c r="A73" s="4"/>
      <c r="B73" s="4"/>
      <c r="C73" s="4"/>
      <c r="D73" s="4"/>
      <c r="E73" s="4"/>
    </row>
    <row r="75" spans="1:8" x14ac:dyDescent="0.3">
      <c r="A75" t="s">
        <v>73</v>
      </c>
    </row>
    <row r="76" spans="1:8" x14ac:dyDescent="0.3">
      <c r="A76" t="s">
        <v>74</v>
      </c>
    </row>
    <row r="77" spans="1:8" x14ac:dyDescent="0.3">
      <c r="A77" t="s">
        <v>75</v>
      </c>
      <c r="D77" t="s">
        <v>76</v>
      </c>
    </row>
    <row r="78" spans="1:8" x14ac:dyDescent="0.3">
      <c r="A78" t="s">
        <v>77</v>
      </c>
    </row>
  </sheetData>
  <mergeCells count="28">
    <mergeCell ref="A63:A64"/>
    <mergeCell ref="A65:A66"/>
    <mergeCell ref="A2:H2"/>
    <mergeCell ref="A3:H3"/>
    <mergeCell ref="A4:H4"/>
    <mergeCell ref="A11:A12"/>
    <mergeCell ref="A13:A14"/>
    <mergeCell ref="A5:H5"/>
    <mergeCell ref="A6:H6"/>
    <mergeCell ref="A8:A9"/>
    <mergeCell ref="B8:B9"/>
    <mergeCell ref="E8:H8"/>
    <mergeCell ref="C8:C9"/>
    <mergeCell ref="D8:D9"/>
    <mergeCell ref="A30:A31"/>
    <mergeCell ref="A37:A38"/>
    <mergeCell ref="A15:A16"/>
    <mergeCell ref="A18:A19"/>
    <mergeCell ref="A23:A24"/>
    <mergeCell ref="A20:A21"/>
    <mergeCell ref="A28:A29"/>
    <mergeCell ref="A60:A61"/>
    <mergeCell ref="A47:A48"/>
    <mergeCell ref="A50:A51"/>
    <mergeCell ref="A52:A53"/>
    <mergeCell ref="A33:A34"/>
    <mergeCell ref="A42:A43"/>
    <mergeCell ref="A44:A45"/>
  </mergeCells>
  <pageMargins left="0.11811023622047245" right="0.11811023622047245" top="0.74803149606299213" bottom="0.55118110236220474" header="0.31496062992125984" footer="0.31496062992125984"/>
  <pageSetup paperSize="9" scale="95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План-расход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2017-04-12T09:26:12Z</dcterms:modified>
</cp:coreProperties>
</file>